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\\aea-sv\管理ファイル\06 調査\▽モデル賃金\2022年度（退職金あり）\01調査票\"/>
    </mc:Choice>
  </mc:AlternateContent>
  <xr:revisionPtr revIDLastSave="0" documentId="13_ncr:1_{D3E6D0F5-A8AC-4CB4-81C9-5B96BBD31BB5}" xr6:coauthVersionLast="47" xr6:coauthVersionMax="47" xr10:uidLastSave="{00000000-0000-0000-0000-000000000000}"/>
  <bookViews>
    <workbookView xWindow="-120" yWindow="-120" windowWidth="29040" windowHeight="15840" tabRatio="843" xr2:uid="{00000000-000D-0000-FFFF-FFFF00000000}"/>
  </bookViews>
  <sheets>
    <sheet name="1企業名" sheetId="1" r:id="rId1"/>
    <sheet name="2モデル賃金(総合職)" sheetId="4" r:id="rId2"/>
    <sheet name="3モデル賃金 (一般職)" sheetId="11" r:id="rId3"/>
    <sheet name="4モデル賞与（総合職）" sheetId="6" r:id="rId4"/>
    <sheet name="5モデル賞与（一般職）" sheetId="15" r:id="rId5"/>
    <sheet name="6管理職賃金・賞与" sheetId="5" r:id="rId6"/>
    <sheet name="7パート・時給、退職金" sheetId="25" r:id="rId7"/>
  </sheets>
  <definedNames>
    <definedName name="_xlnm.Print_Area" localSheetId="0">'1企業名'!$A$1:$I$33</definedName>
    <definedName name="_xlnm.Print_Area" localSheetId="1">'2モデル賃金(総合職)'!$A$1:$K$24</definedName>
    <definedName name="_xlnm.Print_Area" localSheetId="2">'3モデル賃金 (一般職)'!$A$1:$K$24</definedName>
    <definedName name="_xlnm.Print_Area" localSheetId="3">'4モデル賞与（総合職）'!$A$1:$I$23</definedName>
    <definedName name="_xlnm.Print_Area" localSheetId="4">'5モデル賞与（一般職）'!$A$1:$I$23</definedName>
    <definedName name="_xlnm.Print_Area" localSheetId="5">'6管理職賃金・賞与'!$A$1:$I$26</definedName>
    <definedName name="_xlnm.Print_Area" localSheetId="6">'7パート・時給、退職金'!$A$1:$W$14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6" l="1"/>
  <c r="H19" i="5" s="1"/>
  <c r="H7" i="6"/>
  <c r="H7" i="15" s="1"/>
  <c r="B16" i="5"/>
  <c r="B4" i="5"/>
  <c r="H6" i="6"/>
  <c r="B1" i="6"/>
  <c r="G10" i="4"/>
  <c r="G17" i="4" s="1"/>
  <c r="I8" i="4"/>
  <c r="B1" i="4"/>
  <c r="B1" i="15"/>
  <c r="G9" i="6"/>
  <c r="G11" i="6" s="1"/>
  <c r="B1" i="11"/>
  <c r="G15" i="4"/>
  <c r="G15" i="11" s="1"/>
  <c r="G13" i="4"/>
  <c r="G13" i="11" s="1"/>
  <c r="G11" i="4"/>
  <c r="G11" i="11" s="1"/>
  <c r="I7" i="15" l="1"/>
  <c r="G19" i="5"/>
  <c r="G19" i="4"/>
  <c r="G19" i="11" s="1"/>
  <c r="G21" i="4"/>
  <c r="G21" i="11" s="1"/>
  <c r="G23" i="4"/>
  <c r="G23" i="11" s="1"/>
  <c r="G17" i="11"/>
  <c r="G24" i="4"/>
  <c r="G24" i="11" s="1"/>
  <c r="G20" i="4"/>
  <c r="G20" i="11" s="1"/>
  <c r="G22" i="4"/>
  <c r="G22" i="11" s="1"/>
  <c r="G18" i="4"/>
  <c r="G18" i="11" s="1"/>
  <c r="G14" i="4"/>
  <c r="G14" i="11" s="1"/>
  <c r="G12" i="4"/>
  <c r="G12" i="11" s="1"/>
  <c r="G16" i="4"/>
  <c r="G16" i="11" s="1"/>
  <c r="G10" i="11"/>
  <c r="G14" i="6"/>
  <c r="G12" i="6"/>
  <c r="G15" i="6"/>
  <c r="G16" i="6"/>
  <c r="G10" i="6"/>
  <c r="G13" i="6"/>
  <c r="G13" i="15" s="1"/>
  <c r="G14" i="5"/>
  <c r="G13" i="5"/>
  <c r="G12" i="5"/>
  <c r="G11" i="5"/>
  <c r="G10" i="5"/>
  <c r="G9" i="5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8" i="11"/>
  <c r="G7" i="5" s="1"/>
  <c r="G16" i="15"/>
  <c r="H6" i="15"/>
  <c r="G9" i="15"/>
  <c r="G11" i="15"/>
  <c r="G12" i="15"/>
  <c r="G14" i="15"/>
  <c r="G15" i="15"/>
  <c r="G10" i="15"/>
  <c r="G19" i="6" l="1"/>
  <c r="G19" i="15" s="1"/>
  <c r="G21" i="6"/>
  <c r="G21" i="15" s="1"/>
  <c r="G23" i="6"/>
  <c r="G23" i="15" s="1"/>
  <c r="G17" i="6"/>
  <c r="G17" i="15" s="1"/>
  <c r="G18" i="6"/>
  <c r="G18" i="15" s="1"/>
  <c r="G20" i="6"/>
  <c r="G20" i="15" s="1"/>
  <c r="G22" i="6"/>
  <c r="G22" i="15" s="1"/>
</calcChain>
</file>

<file path=xl/sharedStrings.xml><?xml version="1.0" encoding="utf-8"?>
<sst xmlns="http://schemas.openxmlformats.org/spreadsheetml/2006/main" count="220" uniqueCount="132">
  <si>
    <t>製造業</t>
  </si>
  <si>
    <t>非製造業</t>
  </si>
  <si>
    <t>従業員数</t>
    <rPh sb="0" eb="3">
      <t>ジュウギョウイン</t>
    </rPh>
    <rPh sb="3" eb="4">
      <t>スウ</t>
    </rPh>
    <phoneticPr fontId="4"/>
  </si>
  <si>
    <t>氏名</t>
    <rPh sb="0" eb="2">
      <t>シメイ</t>
    </rPh>
    <phoneticPr fontId="4"/>
  </si>
  <si>
    <t>学歴</t>
    <rPh sb="0" eb="2">
      <t>ガクレキ</t>
    </rPh>
    <phoneticPr fontId="4"/>
  </si>
  <si>
    <t>年齢</t>
    <rPh sb="0" eb="2">
      <t>ネンレイ</t>
    </rPh>
    <phoneticPr fontId="4"/>
  </si>
  <si>
    <t>勤続年数</t>
    <rPh sb="0" eb="2">
      <t>キンゾク</t>
    </rPh>
    <rPh sb="2" eb="4">
      <t>ネンスウ</t>
    </rPh>
    <phoneticPr fontId="4"/>
  </si>
  <si>
    <t>入社年度　　　</t>
    <rPh sb="0" eb="2">
      <t>ニュウシャ</t>
    </rPh>
    <rPh sb="2" eb="3">
      <t>ネン</t>
    </rPh>
    <rPh sb="3" eb="4">
      <t>ド</t>
    </rPh>
    <phoneticPr fontId="4"/>
  </si>
  <si>
    <t>扶養家族</t>
    <rPh sb="0" eb="2">
      <t>フヨウ</t>
    </rPh>
    <rPh sb="2" eb="4">
      <t>カゾク</t>
    </rPh>
    <phoneticPr fontId="4"/>
  </si>
  <si>
    <t>円</t>
    <rPh sb="0" eb="1">
      <t>エン</t>
    </rPh>
    <phoneticPr fontId="4"/>
  </si>
  <si>
    <t>役職位</t>
    <rPh sb="0" eb="2">
      <t>ヤクショク</t>
    </rPh>
    <rPh sb="2" eb="3">
      <t>イ</t>
    </rPh>
    <phoneticPr fontId="4"/>
  </si>
  <si>
    <t>（Ａ）基本的賃金</t>
    <rPh sb="3" eb="6">
      <t>キホンキュウ</t>
    </rPh>
    <rPh sb="6" eb="8">
      <t>チンギン</t>
    </rPh>
    <phoneticPr fontId="4"/>
  </si>
  <si>
    <t>　※モデル賃金＝学校卒業後直ちに入社し､その後標準的な(順調に)昇格･昇進をした者の賃金</t>
    <rPh sb="5" eb="7">
      <t>チンギン</t>
    </rPh>
    <rPh sb="8" eb="10">
      <t>ガッコウ</t>
    </rPh>
    <rPh sb="10" eb="13">
      <t>ソツギョウゴ</t>
    </rPh>
    <rPh sb="13" eb="14">
      <t>タダ</t>
    </rPh>
    <rPh sb="16" eb="18">
      <t>ニュウシャ</t>
    </rPh>
    <rPh sb="22" eb="23">
      <t>ゴ</t>
    </rPh>
    <rPh sb="23" eb="26">
      <t>ヒョウジュンテキ</t>
    </rPh>
    <rPh sb="28" eb="30">
      <t>ジュンチョウ</t>
    </rPh>
    <rPh sb="32" eb="34">
      <t>ショウカク</t>
    </rPh>
    <rPh sb="35" eb="37">
      <t>ショウシン</t>
    </rPh>
    <rPh sb="40" eb="41">
      <t>モノ</t>
    </rPh>
    <rPh sb="42" eb="44">
      <t>チンギン</t>
    </rPh>
    <phoneticPr fontId="4"/>
  </si>
  <si>
    <t>　※モデル賞与＝学校卒業後直ちに入社し､その後標準的な(順調に)昇格･昇進をした者の賞与実支給額</t>
    <rPh sb="5" eb="7">
      <t>ショウヨ</t>
    </rPh>
    <rPh sb="8" eb="10">
      <t>ガッコウ</t>
    </rPh>
    <rPh sb="10" eb="13">
      <t>ソツギョウゴ</t>
    </rPh>
    <rPh sb="13" eb="14">
      <t>タダ</t>
    </rPh>
    <rPh sb="16" eb="18">
      <t>ニュウシャ</t>
    </rPh>
    <rPh sb="22" eb="23">
      <t>ゴ</t>
    </rPh>
    <rPh sb="23" eb="26">
      <t>ヒョウジュンテキ</t>
    </rPh>
    <rPh sb="28" eb="30">
      <t>ジュンチョウ</t>
    </rPh>
    <rPh sb="32" eb="34">
      <t>ショウカク</t>
    </rPh>
    <rPh sb="35" eb="37">
      <t>ショウシン</t>
    </rPh>
    <rPh sb="40" eb="41">
      <t>モノ</t>
    </rPh>
    <rPh sb="42" eb="44">
      <t>ショウヨ</t>
    </rPh>
    <rPh sb="44" eb="45">
      <t>ジツ</t>
    </rPh>
    <rPh sb="45" eb="48">
      <t>シキュウガク</t>
    </rPh>
    <phoneticPr fontId="4"/>
  </si>
  <si>
    <t>①能力・勤続年数等により異なる</t>
    <rPh sb="1" eb="3">
      <t>ノウリョク</t>
    </rPh>
    <rPh sb="4" eb="6">
      <t>キンゾク</t>
    </rPh>
    <rPh sb="6" eb="9">
      <t>ネンスウナド</t>
    </rPh>
    <rPh sb="12" eb="13">
      <t>コト</t>
    </rPh>
    <phoneticPr fontId="4"/>
  </si>
  <si>
    <t>②一律同額</t>
    <rPh sb="1" eb="3">
      <t>イチリツ</t>
    </rPh>
    <rPh sb="3" eb="5">
      <t>ドウガク</t>
    </rPh>
    <phoneticPr fontId="4"/>
  </si>
  <si>
    <t>最高額</t>
    <rPh sb="0" eb="3">
      <t>サイコウガク</t>
    </rPh>
    <phoneticPr fontId="4"/>
  </si>
  <si>
    <t>職　種</t>
    <rPh sb="0" eb="1">
      <t>ショク</t>
    </rPh>
    <rPh sb="2" eb="3">
      <t>タネ</t>
    </rPh>
    <phoneticPr fontId="4"/>
  </si>
  <si>
    <t>事務</t>
    <rPh sb="0" eb="2">
      <t>ジム</t>
    </rPh>
    <phoneticPr fontId="4"/>
  </si>
  <si>
    <t>平均</t>
    <rPh sb="0" eb="2">
      <t>ヘイキン</t>
    </rPh>
    <phoneticPr fontId="4"/>
  </si>
  <si>
    <t>部長
相当職</t>
    <rPh sb="0" eb="2">
      <t>ブチョウ</t>
    </rPh>
    <rPh sb="3" eb="5">
      <t>ソウトウ</t>
    </rPh>
    <rPh sb="5" eb="6">
      <t>ショク</t>
    </rPh>
    <phoneticPr fontId="4"/>
  </si>
  <si>
    <t>課長
相当職</t>
    <rPh sb="0" eb="2">
      <t>カチョウ</t>
    </rPh>
    <rPh sb="3" eb="5">
      <t>ソウトウ</t>
    </rPh>
    <rPh sb="5" eb="6">
      <t>ショク</t>
    </rPh>
    <phoneticPr fontId="4"/>
  </si>
  <si>
    <t>営業・販売</t>
    <rPh sb="0" eb="2">
      <t>エイギョウ</t>
    </rPh>
    <rPh sb="3" eb="5">
      <t>ハンバイ</t>
    </rPh>
    <phoneticPr fontId="4"/>
  </si>
  <si>
    <t>接客・サービス</t>
    <rPh sb="0" eb="2">
      <t>セッキャク</t>
    </rPh>
    <phoneticPr fontId="4"/>
  </si>
  <si>
    <t>製造・技能</t>
    <rPh sb="3" eb="5">
      <t>ギノウ</t>
    </rPh>
    <phoneticPr fontId="4"/>
  </si>
  <si>
    <t>保守・清掃</t>
    <rPh sb="0" eb="2">
      <t>ホシュ</t>
    </rPh>
    <rPh sb="3" eb="5">
      <t>セイソウ</t>
    </rPh>
    <phoneticPr fontId="4"/>
  </si>
  <si>
    <r>
      <t xml:space="preserve">（Ｂ）諸手当
</t>
    </r>
    <r>
      <rPr>
        <sz val="9"/>
        <rFont val="ＭＳ 明朝"/>
        <family val="1"/>
        <charset val="128"/>
      </rPr>
      <t>（役職手当、家族手当等）</t>
    </r>
    <rPh sb="3" eb="6">
      <t>ショテアテ</t>
    </rPh>
    <rPh sb="8" eb="10">
      <t>ヤクショク</t>
    </rPh>
    <rPh sb="10" eb="12">
      <t>テア</t>
    </rPh>
    <rPh sb="13" eb="15">
      <t>カゾク</t>
    </rPh>
    <rPh sb="15" eb="17">
      <t>テアテ</t>
    </rPh>
    <rPh sb="17" eb="18">
      <t>ナド</t>
    </rPh>
    <phoneticPr fontId="4"/>
  </si>
  <si>
    <t>年齢
（歳）</t>
    <rPh sb="0" eb="2">
      <t>ネンレイ</t>
    </rPh>
    <rPh sb="4" eb="5">
      <t>サイ</t>
    </rPh>
    <phoneticPr fontId="4"/>
  </si>
  <si>
    <t>Ⅳ．パートタイマーの実在者賃金（1時間当たり賃金）</t>
    <rPh sb="10" eb="12">
      <t>ジツザイ</t>
    </rPh>
    <rPh sb="12" eb="13">
      <t>シャ</t>
    </rPh>
    <rPh sb="13" eb="15">
      <t>チンギン</t>
    </rPh>
    <rPh sb="17" eb="19">
      <t>ジカン</t>
    </rPh>
    <rPh sb="19" eb="20">
      <t>ア</t>
    </rPh>
    <rPh sb="22" eb="24">
      <t>チンギン</t>
    </rPh>
    <phoneticPr fontId="4"/>
  </si>
  <si>
    <t>　1.99人以下　  2.100～299人　  3.300～499人　  4.500～999人　  5.1,000人以上</t>
    <rPh sb="5" eb="6">
      <t>ニン</t>
    </rPh>
    <rPh sb="6" eb="8">
      <t>イカ</t>
    </rPh>
    <rPh sb="20" eb="21">
      <t>ニン</t>
    </rPh>
    <rPh sb="33" eb="34">
      <t>ヒト</t>
    </rPh>
    <rPh sb="46" eb="47">
      <t>ニン</t>
    </rPh>
    <rPh sb="57" eb="58">
      <t>ニン</t>
    </rPh>
    <rPh sb="58" eb="60">
      <t>イジョウ</t>
    </rPh>
    <phoneticPr fontId="4"/>
  </si>
  <si>
    <r>
      <t xml:space="preserve">（Ｂ）諸手当
</t>
    </r>
    <r>
      <rPr>
        <sz val="10"/>
        <rFont val="ＭＳ 明朝"/>
        <family val="1"/>
        <charset val="128"/>
      </rPr>
      <t>（役職・家族手当等）　　　　　　</t>
    </r>
    <rPh sb="3" eb="6">
      <t>ショテアテ</t>
    </rPh>
    <rPh sb="8" eb="10">
      <t>ヤクショク</t>
    </rPh>
    <rPh sb="11" eb="13">
      <t>カゾク</t>
    </rPh>
    <rPh sb="13" eb="15">
      <t>テアテ</t>
    </rPh>
    <rPh sb="15" eb="16">
      <t>ナド</t>
    </rPh>
    <phoneticPr fontId="4"/>
  </si>
  <si>
    <t>（Ａ）基本的賃金</t>
    <phoneticPr fontId="4"/>
  </si>
  <si>
    <t>記入担当者</t>
    <phoneticPr fontId="4"/>
  </si>
  <si>
    <t>所属・役職　</t>
    <phoneticPr fontId="4"/>
  </si>
  <si>
    <t>（非正社員を除く）</t>
    <phoneticPr fontId="4"/>
  </si>
  <si>
    <t>金額の
区分</t>
    <rPh sb="0" eb="2">
      <t>キンガク</t>
    </rPh>
    <rPh sb="4" eb="6">
      <t>クブン</t>
    </rPh>
    <phoneticPr fontId="4"/>
  </si>
  <si>
    <t>平均額</t>
    <rPh sb="0" eb="2">
      <t>ヘイキン</t>
    </rPh>
    <rPh sb="2" eb="3">
      <t>ガク</t>
    </rPh>
    <phoneticPr fontId="4"/>
  </si>
  <si>
    <t>最高額</t>
    <rPh sb="0" eb="2">
      <t>サイテイ</t>
    </rPh>
    <rPh sb="2" eb="3">
      <t>ガク</t>
    </rPh>
    <phoneticPr fontId="4"/>
  </si>
  <si>
    <t>最低額</t>
    <rPh sb="0" eb="2">
      <t>サイコウ</t>
    </rPh>
    <rPh sb="2" eb="3">
      <t>ガク</t>
    </rPh>
    <phoneticPr fontId="4"/>
  </si>
  <si>
    <t>大学卒</t>
    <rPh sb="0" eb="3">
      <t>ダイガクソツ</t>
    </rPh>
    <phoneticPr fontId="4"/>
  </si>
  <si>
    <t>高校卒</t>
    <rPh sb="0" eb="3">
      <t>コウコウソツ</t>
    </rPh>
    <phoneticPr fontId="4"/>
  </si>
  <si>
    <t>区分</t>
    <rPh sb="0" eb="2">
      <t>クブン</t>
    </rPh>
    <phoneticPr fontId="4"/>
  </si>
  <si>
    <t>※4</t>
  </si>
  <si>
    <t>※5</t>
  </si>
  <si>
    <t>※2　設定条件</t>
    <rPh sb="3" eb="5">
      <t>セッテイ</t>
    </rPh>
    <rPh sb="5" eb="7">
      <t>ジョウケン</t>
    </rPh>
    <phoneticPr fontId="4"/>
  </si>
  <si>
    <t>※7　設定条件</t>
    <rPh sb="3" eb="5">
      <t>セッテイ</t>
    </rPh>
    <rPh sb="5" eb="7">
      <t>ジョウケン</t>
    </rPh>
    <phoneticPr fontId="4"/>
  </si>
  <si>
    <t>高校卒</t>
    <rPh sb="0" eb="2">
      <t>コウコウ</t>
    </rPh>
    <rPh sb="2" eb="3">
      <t>ソツ</t>
    </rPh>
    <phoneticPr fontId="4"/>
  </si>
  <si>
    <t>　※モデル賞与＝学校卒業後直ちに入社し､その後標準的な(順調に)昇格･昇進をした者の賞与支給額</t>
    <rPh sb="5" eb="7">
      <t>ショウヨ</t>
    </rPh>
    <rPh sb="8" eb="10">
      <t>ガッコウ</t>
    </rPh>
    <rPh sb="10" eb="13">
      <t>ソツギョウゴ</t>
    </rPh>
    <rPh sb="13" eb="14">
      <t>タダ</t>
    </rPh>
    <rPh sb="16" eb="18">
      <t>ニュウシャ</t>
    </rPh>
    <rPh sb="22" eb="23">
      <t>ゴ</t>
    </rPh>
    <rPh sb="23" eb="26">
      <t>ヒョウジュンテキ</t>
    </rPh>
    <rPh sb="28" eb="30">
      <t>ジュンチョウ</t>
    </rPh>
    <rPh sb="32" eb="34">
      <t>ショウカク</t>
    </rPh>
    <rPh sb="35" eb="37">
      <t>ショウシン</t>
    </rPh>
    <rPh sb="40" eb="41">
      <t>モノ</t>
    </rPh>
    <rPh sb="42" eb="44">
      <t>ショウヨ</t>
    </rPh>
    <rPh sb="44" eb="47">
      <t>シキュウガク</t>
    </rPh>
    <phoneticPr fontId="4"/>
  </si>
  <si>
    <t>※1</t>
    <phoneticPr fontId="4"/>
  </si>
  <si>
    <t>職掌</t>
    <rPh sb="0" eb="2">
      <t>ショクショウ</t>
    </rPh>
    <phoneticPr fontId="4"/>
  </si>
  <si>
    <t>現業部門</t>
  </si>
  <si>
    <t>事務部門</t>
    <phoneticPr fontId="4"/>
  </si>
  <si>
    <t>現業部門</t>
    <rPh sb="0" eb="2">
      <t>ゲンギョウ</t>
    </rPh>
    <rPh sb="2" eb="4">
      <t>ブモン</t>
    </rPh>
    <phoneticPr fontId="4"/>
  </si>
  <si>
    <t>事務部門</t>
    <rPh sb="0" eb="2">
      <t>ジム</t>
    </rPh>
    <rPh sb="2" eb="4">
      <t>ブモン</t>
    </rPh>
    <phoneticPr fontId="4"/>
  </si>
  <si>
    <t>Ⅲ．管理職の賃金・賞与（実在者）</t>
    <rPh sb="2" eb="4">
      <t>カンリ</t>
    </rPh>
    <rPh sb="4" eb="5">
      <t>ショク</t>
    </rPh>
    <rPh sb="6" eb="8">
      <t>チンギン</t>
    </rPh>
    <rPh sb="9" eb="11">
      <t>ショウヨ</t>
    </rPh>
    <rPh sb="12" eb="14">
      <t>ジツザイ</t>
    </rPh>
    <rPh sb="14" eb="15">
      <t>シャ</t>
    </rPh>
    <phoneticPr fontId="4"/>
  </si>
  <si>
    <t>総合職</t>
    <rPh sb="0" eb="2">
      <t>ソウゴウ</t>
    </rPh>
    <rPh sb="2" eb="3">
      <t>ショク</t>
    </rPh>
    <phoneticPr fontId="4"/>
  </si>
  <si>
    <t>現業職</t>
    <rPh sb="0" eb="2">
      <t>ゲンギョウ</t>
    </rPh>
    <rPh sb="2" eb="3">
      <t>ショク</t>
    </rPh>
    <phoneticPr fontId="4"/>
  </si>
  <si>
    <t>一般職</t>
    <rPh sb="0" eb="2">
      <t>イッパン</t>
    </rPh>
    <rPh sb="2" eb="3">
      <t>ショク</t>
    </rPh>
    <phoneticPr fontId="4"/>
  </si>
  <si>
    <t>※1</t>
  </si>
  <si>
    <t>※2　設定条件</t>
  </si>
  <si>
    <t>※3</t>
    <phoneticPr fontId="4"/>
  </si>
  <si>
    <t>所在地</t>
    <rPh sb="0" eb="3">
      <t>ショザイチ</t>
    </rPh>
    <phoneticPr fontId="4"/>
  </si>
  <si>
    <t xml:space="preserve"> ※ 本調査に関し、ご不明の点がございましたら下記あてお問い合わせ下さい。</t>
    <rPh sb="3" eb="4">
      <t>ホン</t>
    </rPh>
    <rPh sb="4" eb="6">
      <t>チョウサ</t>
    </rPh>
    <rPh sb="7" eb="8">
      <t>カン</t>
    </rPh>
    <rPh sb="11" eb="13">
      <t>フメイ</t>
    </rPh>
    <rPh sb="14" eb="15">
      <t>テン</t>
    </rPh>
    <rPh sb="23" eb="25">
      <t>カキ</t>
    </rPh>
    <rPh sb="28" eb="29">
      <t>ト</t>
    </rPh>
    <rPh sb="30" eb="31">
      <t>ア</t>
    </rPh>
    <rPh sb="33" eb="34">
      <t>クダ</t>
    </rPh>
    <phoneticPr fontId="4"/>
  </si>
  <si>
    <t>愛知県経営者協会 行　</t>
    <rPh sb="9" eb="10">
      <t>イ</t>
    </rPh>
    <phoneticPr fontId="4"/>
  </si>
  <si>
    <t>最低額（募集時）</t>
    <rPh sb="0" eb="3">
      <t>サイテイガク</t>
    </rPh>
    <rPh sb="4" eb="6">
      <t>ボシュウ</t>
    </rPh>
    <rPh sb="6" eb="7">
      <t>ジ</t>
    </rPh>
    <phoneticPr fontId="4"/>
  </si>
  <si>
    <t>※3</t>
    <phoneticPr fontId="4"/>
  </si>
  <si>
    <t>事務／技術部門</t>
    <phoneticPr fontId="4"/>
  </si>
  <si>
    <t>※6</t>
    <phoneticPr fontId="4"/>
  </si>
  <si>
    <t>一般職</t>
    <phoneticPr fontId="4"/>
  </si>
  <si>
    <t>※9</t>
    <phoneticPr fontId="4"/>
  </si>
  <si>
    <t>※10</t>
    <phoneticPr fontId="4"/>
  </si>
  <si>
    <t>※11</t>
    <phoneticPr fontId="4"/>
  </si>
  <si>
    <t>※12</t>
    <phoneticPr fontId="4"/>
  </si>
  <si>
    <t>※13</t>
    <phoneticPr fontId="4"/>
  </si>
  <si>
    <t>※15　時間給</t>
    <phoneticPr fontId="4"/>
  </si>
  <si>
    <r>
      <t>次年度以降、当調査のメールでのお願い</t>
    </r>
    <r>
      <rPr>
        <vertAlign val="superscript"/>
        <sz val="9"/>
        <rFont val="ＭＳ 明朝"/>
        <family val="1"/>
        <charset val="128"/>
      </rPr>
      <t>※</t>
    </r>
    <rPh sb="0" eb="3">
      <t>ジネンド</t>
    </rPh>
    <rPh sb="3" eb="5">
      <t>イコウ</t>
    </rPh>
    <rPh sb="6" eb="7">
      <t>トウ</t>
    </rPh>
    <rPh sb="7" eb="9">
      <t>チョウサ</t>
    </rPh>
    <rPh sb="16" eb="17">
      <t>ネガ</t>
    </rPh>
    <phoneticPr fontId="4"/>
  </si>
  <si>
    <t>業種</t>
    <rPh sb="0" eb="2">
      <t>ギョウシュ</t>
    </rPh>
    <phoneticPr fontId="4"/>
  </si>
  <si>
    <t>黄色の網掛け部分にご記入下さい。</t>
    <rPh sb="0" eb="2">
      <t>キイロ</t>
    </rPh>
    <rPh sb="3" eb="5">
      <t>アミカ</t>
    </rPh>
    <rPh sb="6" eb="8">
      <t>ブブン</t>
    </rPh>
    <rPh sb="10" eb="12">
      <t>キニュウ</t>
    </rPh>
    <rPh sb="12" eb="13">
      <t>クダ</t>
    </rPh>
    <phoneticPr fontId="4"/>
  </si>
  <si>
    <t>従業員数、業種について一覧から該当する番号をご記入ください。</t>
    <rPh sb="0" eb="3">
      <t>ジュウギョウイン</t>
    </rPh>
    <rPh sb="3" eb="4">
      <t>スウ</t>
    </rPh>
    <rPh sb="5" eb="7">
      <t>ギョウシュ</t>
    </rPh>
    <rPh sb="11" eb="13">
      <t>イチラン</t>
    </rPh>
    <rPh sb="15" eb="17">
      <t>ガイトウ</t>
    </rPh>
    <rPh sb="19" eb="21">
      <t>バンゴウ</t>
    </rPh>
    <rPh sb="23" eb="25">
      <t>キニュウ</t>
    </rPh>
    <phoneticPr fontId="4"/>
  </si>
  <si>
    <t>１００円未満切り捨てで記入して下さい。</t>
    <rPh sb="3" eb="4">
      <t>エン</t>
    </rPh>
    <rPh sb="4" eb="6">
      <t>ミマン</t>
    </rPh>
    <rPh sb="6" eb="7">
      <t>キ</t>
    </rPh>
    <rPh sb="8" eb="9">
      <t>ス</t>
    </rPh>
    <rPh sb="11" eb="13">
      <t>キニュウ</t>
    </rPh>
    <rPh sb="15" eb="16">
      <t>クダ</t>
    </rPh>
    <phoneticPr fontId="4"/>
  </si>
  <si>
    <t>１００円未満切り捨てで記入して下さい。</t>
    <phoneticPr fontId="4"/>
  </si>
  <si>
    <t>１００円未満切り捨てで記入して下さい。</t>
    <phoneticPr fontId="4"/>
  </si>
  <si>
    <t xml:space="preserve">Fax </t>
    <phoneticPr fontId="4"/>
  </si>
  <si>
    <t>業種別・地域別データ</t>
    <rPh sb="0" eb="2">
      <t>ギョウシュ</t>
    </rPh>
    <rPh sb="2" eb="3">
      <t>ベツ</t>
    </rPh>
    <rPh sb="4" eb="6">
      <t>チイキ</t>
    </rPh>
    <rPh sb="6" eb="7">
      <t>ベツ</t>
    </rPh>
    <phoneticPr fontId="4"/>
  </si>
  <si>
    <t>会社名</t>
    <phoneticPr fontId="4"/>
  </si>
  <si>
    <t>Tel</t>
    <phoneticPr fontId="4"/>
  </si>
  <si>
    <t>①可
②不可</t>
    <rPh sb="4" eb="6">
      <t>フカ</t>
    </rPh>
    <phoneticPr fontId="4"/>
  </si>
  <si>
    <t>①希望する
②希望しない</t>
    <rPh sb="1" eb="3">
      <t>キボウ</t>
    </rPh>
    <rPh sb="7" eb="9">
      <t>キボウ</t>
    </rPh>
    <phoneticPr fontId="4"/>
  </si>
  <si>
    <t>※次年度以降の当調査について、郵送に代わり電子メールでのお願いが可能な場合は、1をご記入ください。</t>
    <rPh sb="1" eb="4">
      <t>ジネンド</t>
    </rPh>
    <rPh sb="4" eb="6">
      <t>イコウ</t>
    </rPh>
    <rPh sb="7" eb="8">
      <t>トウ</t>
    </rPh>
    <rPh sb="8" eb="10">
      <t>チョウサ</t>
    </rPh>
    <rPh sb="15" eb="17">
      <t>ユウソウ</t>
    </rPh>
    <rPh sb="18" eb="19">
      <t>カ</t>
    </rPh>
    <rPh sb="21" eb="23">
      <t>デンシ</t>
    </rPh>
    <rPh sb="29" eb="30">
      <t>ネガ</t>
    </rPh>
    <rPh sb="32" eb="34">
      <t>カノウ</t>
    </rPh>
    <rPh sb="35" eb="37">
      <t>バアイ</t>
    </rPh>
    <rPh sb="42" eb="44">
      <t>キニュウ</t>
    </rPh>
    <phoneticPr fontId="4"/>
  </si>
  <si>
    <t>郵便番号</t>
    <rPh sb="0" eb="4">
      <t>ユウビンバンゴウ</t>
    </rPh>
    <phoneticPr fontId="4"/>
  </si>
  <si>
    <t>業種　　　</t>
    <phoneticPr fontId="4"/>
  </si>
  <si>
    <t>　1.食料品 　   2.繊維製品　     3.木材・木製品　   4.印刷・同関連</t>
    <phoneticPr fontId="4"/>
  </si>
  <si>
    <t>　5.化学・ゴム製品　     6.窯業・土石製品　     7.金属・非鉄金属製品</t>
    <phoneticPr fontId="4"/>
  </si>
  <si>
    <t>　8.鉄鋼・鋼材　     9.一般・精密機械器具　     10.電気機械器具</t>
    <phoneticPr fontId="4"/>
  </si>
  <si>
    <t>　11.輸送用機械器具　     12.その他製造業</t>
    <phoneticPr fontId="4"/>
  </si>
  <si>
    <t>　13.建設業　　　　14.電気・ガス・熱供給・水道業　　　　15.情報通信業</t>
    <rPh sb="4" eb="7">
      <t>ケンセツギョウ</t>
    </rPh>
    <rPh sb="14" eb="16">
      <t>デンキ</t>
    </rPh>
    <rPh sb="20" eb="21">
      <t>ネツ</t>
    </rPh>
    <rPh sb="21" eb="23">
      <t>キョウキュウ</t>
    </rPh>
    <rPh sb="24" eb="27">
      <t>スイドウギョウ</t>
    </rPh>
    <rPh sb="34" eb="36">
      <t>ジョウホウ</t>
    </rPh>
    <rPh sb="36" eb="39">
      <t>ツウシンギョウ</t>
    </rPh>
    <phoneticPr fontId="4"/>
  </si>
  <si>
    <t>　16.運輸業，郵便業　　　　17.卸売業，小売業　　　　18.金融業，保険業　　</t>
    <phoneticPr fontId="4"/>
  </si>
  <si>
    <t>　19.不動産業，物品賃貸業　　　　20.学術研究，専門・技術サービス業</t>
    <phoneticPr fontId="4"/>
  </si>
  <si>
    <t>　21.宿泊業，飲食サービス業　　　22.生活関連サービス業，娯楽業　　</t>
    <phoneticPr fontId="4"/>
  </si>
  <si>
    <t>　23.教育，学習支援業　　　　24.医療，福祉　　　　25.複合サービス事業</t>
    <phoneticPr fontId="4"/>
  </si>
  <si>
    <t>　26.サービス業（他に分類されないもの）27.公務（他に分類されるものを除く）</t>
    <phoneticPr fontId="4"/>
  </si>
  <si>
    <t>　28.その他非製造業</t>
    <phoneticPr fontId="4"/>
  </si>
  <si>
    <r>
      <t xml:space="preserve">メールアドレス
</t>
    </r>
    <r>
      <rPr>
        <sz val="8"/>
        <rFont val="ＭＳ 明朝"/>
        <family val="1"/>
        <charset val="128"/>
      </rPr>
      <t>メールでの調査のお願いが可能な方、</t>
    </r>
    <r>
      <rPr>
        <u/>
        <sz val="8"/>
        <rFont val="ＭＳ 明朝"/>
        <family val="1"/>
        <charset val="128"/>
      </rPr>
      <t>業種別・地域別データご希望の方は必ずご記入ください。</t>
    </r>
    <rPh sb="41" eb="42">
      <t>カナラ</t>
    </rPh>
    <phoneticPr fontId="4"/>
  </si>
  <si>
    <t>愛知県経営者協会</t>
    <rPh sb="0" eb="3">
      <t>アイチケン</t>
    </rPh>
    <rPh sb="3" eb="6">
      <t>ケイエイシャ</t>
    </rPh>
    <rPh sb="6" eb="8">
      <t>キョウカイ</t>
    </rPh>
    <phoneticPr fontId="4"/>
  </si>
  <si>
    <t xml:space="preserve">       愛知県経営者協会 モデル賃金調査担当（岡安）  ℡；052（221）1931</t>
    <rPh sb="7" eb="10">
      <t>アイチケン</t>
    </rPh>
    <rPh sb="10" eb="13">
      <t>ケイエイシャ</t>
    </rPh>
    <rPh sb="13" eb="15">
      <t>キョウカイ</t>
    </rPh>
    <rPh sb="19" eb="21">
      <t>チンギン</t>
    </rPh>
    <rPh sb="21" eb="23">
      <t>チョウサ</t>
    </rPh>
    <rPh sb="23" eb="25">
      <t>タントウ</t>
    </rPh>
    <rPh sb="26" eb="28">
      <t>オカヤス</t>
    </rPh>
    <phoneticPr fontId="4"/>
  </si>
  <si>
    <t>モデル賃金調査票</t>
    <phoneticPr fontId="4"/>
  </si>
  <si>
    <t>円</t>
  </si>
  <si>
    <t>メール（okayasu@aikeikyo.com）またはFAX（052-221-1935）でご返送ください。</t>
    <phoneticPr fontId="4"/>
  </si>
  <si>
    <t>※14　2020年度　賞与支給額</t>
    <phoneticPr fontId="4"/>
  </si>
  <si>
    <t>十</t>
  </si>
  <si>
    <t>百</t>
  </si>
  <si>
    <t>千</t>
  </si>
  <si>
    <t>Ⅴ．モデル退職金</t>
    <rPh sb="5" eb="8">
      <t>タイショクキン</t>
    </rPh>
    <phoneticPr fontId="4"/>
  </si>
  <si>
    <t>[1]</t>
    <phoneticPr fontId="4"/>
  </si>
  <si>
    <t>退職金制度</t>
    <rPh sb="0" eb="3">
      <t>タイショクキン</t>
    </rPh>
    <rPh sb="3" eb="5">
      <t>セイド</t>
    </rPh>
    <phoneticPr fontId="4"/>
  </si>
  <si>
    <t>以下のそれぞれについて、あてはまるものに✔を入れてください。</t>
    <phoneticPr fontId="4"/>
  </si>
  <si>
    <t>（1）退職金制度について</t>
    <rPh sb="3" eb="6">
      <t>タイショクキン</t>
    </rPh>
    <rPh sb="6" eb="8">
      <t>セイド</t>
    </rPh>
    <phoneticPr fontId="4"/>
  </si>
  <si>
    <r>
      <t>（2）退職年金制度について　</t>
    </r>
    <r>
      <rPr>
        <sz val="10"/>
        <rFont val="ＭＳ Ｐゴシック"/>
        <family val="3"/>
        <charset val="128"/>
      </rPr>
      <t>（１）で②または③とお応えの場合のみご回答ください。(複数回答)</t>
    </r>
    <rPh sb="3" eb="5">
      <t>タイショク</t>
    </rPh>
    <rPh sb="5" eb="7">
      <t>ネンキン</t>
    </rPh>
    <rPh sb="7" eb="9">
      <t>セイド</t>
    </rPh>
    <rPh sb="33" eb="35">
      <t>カイトウ</t>
    </rPh>
    <rPh sb="41" eb="45">
      <t>フクスウカイトウ</t>
    </rPh>
    <phoneticPr fontId="4"/>
  </si>
  <si>
    <t>[2]</t>
    <phoneticPr fontId="4"/>
  </si>
  <si>
    <t>モデル退職金</t>
    <rPh sb="3" eb="6">
      <t>タイショクキン</t>
    </rPh>
    <phoneticPr fontId="4"/>
  </si>
  <si>
    <r>
      <t>※2022年5月末に退職したと仮定して計算、</t>
    </r>
    <r>
      <rPr>
        <b/>
        <u/>
        <sz val="11"/>
        <rFont val="ＭＳ Ｐゴシック"/>
        <family val="3"/>
        <charset val="128"/>
      </rPr>
      <t>年金部分も含めた金額</t>
    </r>
    <r>
      <rPr>
        <b/>
        <sz val="11"/>
        <rFont val="ＭＳ Ｐゴシック"/>
        <family val="3"/>
        <charset val="128"/>
      </rPr>
      <t>で</t>
    </r>
    <r>
      <rPr>
        <sz val="11"/>
        <rFont val="ＭＳ Ｐゴシック"/>
        <family val="3"/>
        <charset val="128"/>
      </rPr>
      <t>ご記入ください。</t>
    </r>
    <rPh sb="5" eb="6">
      <t>ネン</t>
    </rPh>
    <rPh sb="7" eb="8">
      <t>ガツ</t>
    </rPh>
    <rPh sb="8" eb="9">
      <t>マツ</t>
    </rPh>
    <rPh sb="10" eb="12">
      <t>タイショク</t>
    </rPh>
    <rPh sb="15" eb="17">
      <t>カテイ</t>
    </rPh>
    <rPh sb="19" eb="21">
      <t>ケイサン</t>
    </rPh>
    <rPh sb="22" eb="26">
      <t>ネンキンブブン</t>
    </rPh>
    <rPh sb="27" eb="28">
      <t>フク</t>
    </rPh>
    <rPh sb="30" eb="32">
      <t>キンガク</t>
    </rPh>
    <rPh sb="34" eb="36">
      <t>キニュウ</t>
    </rPh>
    <phoneticPr fontId="4"/>
  </si>
  <si>
    <t>１０００円未満切り捨てで記入して下さい。</t>
    <phoneticPr fontId="4"/>
  </si>
  <si>
    <t>※16</t>
    <phoneticPr fontId="4"/>
  </si>
  <si>
    <t>※17　設定条件</t>
    <phoneticPr fontId="4"/>
  </si>
  <si>
    <t>支給区分</t>
    <rPh sb="0" eb="2">
      <t>シキュウ</t>
    </rPh>
    <rPh sb="2" eb="4">
      <t>クブン</t>
    </rPh>
    <phoneticPr fontId="4"/>
  </si>
  <si>
    <t>職掌</t>
    <rPh sb="0" eb="1">
      <t>ショク</t>
    </rPh>
    <rPh sb="1" eb="2">
      <t>テノヒラ</t>
    </rPh>
    <phoneticPr fontId="4"/>
  </si>
  <si>
    <t>勤続
年数</t>
    <rPh sb="0" eb="2">
      <t>キンゾク</t>
    </rPh>
    <rPh sb="3" eb="5">
      <t>ネンスウ</t>
    </rPh>
    <phoneticPr fontId="4"/>
  </si>
  <si>
    <r>
      <t>会社都合</t>
    </r>
    <r>
      <rPr>
        <sz val="10"/>
        <rFont val="ＭＳ Ｐ明朝"/>
        <family val="1"/>
        <charset val="128"/>
      </rPr>
      <t xml:space="preserve">
（定年及び定年扱い含）</t>
    </r>
    <rPh sb="0" eb="2">
      <t>カイシャ</t>
    </rPh>
    <rPh sb="2" eb="4">
      <t>ツゴウ</t>
    </rPh>
    <rPh sb="6" eb="8">
      <t>テイネン</t>
    </rPh>
    <rPh sb="8" eb="9">
      <t>オヨ</t>
    </rPh>
    <rPh sb="10" eb="12">
      <t>テイネン</t>
    </rPh>
    <rPh sb="12" eb="13">
      <t>アツカ</t>
    </rPh>
    <rPh sb="14" eb="15">
      <t>フクミ</t>
    </rPh>
    <phoneticPr fontId="4"/>
  </si>
  <si>
    <t>自己都合</t>
    <rPh sb="0" eb="4">
      <t>ジコツゴウ</t>
    </rPh>
    <phoneticPr fontId="4"/>
  </si>
  <si>
    <t>支給額　※18</t>
    <rPh sb="0" eb="3">
      <t>シキュウガク</t>
    </rPh>
    <phoneticPr fontId="4"/>
  </si>
  <si>
    <t>事務／技術部門</t>
    <rPh sb="0" eb="2">
      <t>ジム</t>
    </rPh>
    <rPh sb="3" eb="5">
      <t>ギジュツ</t>
    </rPh>
    <rPh sb="5" eb="7">
      <t>ブモン</t>
    </rPh>
    <phoneticPr fontId="4"/>
  </si>
  <si>
    <t>現業部門</t>
    <rPh sb="0" eb="2">
      <t>ゲンギョウ</t>
    </rPh>
    <rPh sb="2" eb="3">
      <t>ブ</t>
    </rPh>
    <rPh sb="3" eb="4">
      <t>モン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</si>
</sst>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General&quot;年度&quot;"/>
  </numFmts>
  <fonts count="5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b/>
      <sz val="22"/>
      <name val="ＭＳ 明朝"/>
      <family val="1"/>
      <charset val="128"/>
    </font>
    <font>
      <b/>
      <u/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9"/>
      <name val="ＭＳ 明朝"/>
      <family val="1"/>
      <charset val="128"/>
    </font>
    <font>
      <sz val="14"/>
      <name val="ＭＳ 明朝"/>
      <family val="1"/>
      <charset val="128"/>
    </font>
    <font>
      <u/>
      <sz val="14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0000FF"/>
      <name val="ＭＳ 明朝"/>
      <family val="1"/>
      <charset val="128"/>
    </font>
    <font>
      <u/>
      <sz val="8"/>
      <name val="ＭＳ 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u/>
      <sz val="11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4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8" borderId="113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8" fillId="30" borderId="114" applyNumberFormat="0" applyFont="0" applyAlignment="0" applyProtection="0">
      <alignment vertical="center"/>
    </xf>
    <xf numFmtId="0" fontId="33" fillId="0" borderId="115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32" borderId="11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7" fillId="0" borderId="117" applyNumberFormat="0" applyFill="0" applyAlignment="0" applyProtection="0">
      <alignment vertical="center"/>
    </xf>
    <xf numFmtId="0" fontId="38" fillId="0" borderId="118" applyNumberFormat="0" applyFill="0" applyAlignment="0" applyProtection="0">
      <alignment vertical="center"/>
    </xf>
    <xf numFmtId="0" fontId="39" fillId="0" borderId="11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20" applyNumberFormat="0" applyFill="0" applyAlignment="0" applyProtection="0">
      <alignment vertical="center"/>
    </xf>
    <xf numFmtId="0" fontId="41" fillId="32" borderId="121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33" borderId="116" applyNumberFormat="0" applyAlignment="0" applyProtection="0">
      <alignment vertical="center"/>
    </xf>
    <xf numFmtId="0" fontId="1" fillId="0" borderId="0"/>
    <xf numFmtId="0" fontId="28" fillId="0" borderId="0">
      <alignment vertical="center"/>
    </xf>
    <xf numFmtId="0" fontId="44" fillId="34" borderId="0" applyNumberFormat="0" applyBorder="0" applyAlignment="0" applyProtection="0">
      <alignment vertical="center"/>
    </xf>
  </cellStyleXfs>
  <cellXfs count="472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 vertical="center" wrapText="1"/>
    </xf>
    <xf numFmtId="0" fontId="10" fillId="0" borderId="0" xfId="0" applyFont="1"/>
    <xf numFmtId="0" fontId="11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/>
    <xf numFmtId="0" fontId="12" fillId="0" borderId="0" xfId="0" applyFont="1" applyAlignment="1">
      <alignment horizontal="left" indent="15"/>
    </xf>
    <xf numFmtId="0" fontId="8" fillId="0" borderId="0" xfId="0" applyFont="1" applyAlignment="1">
      <alignment horizontal="left" vertical="center" indent="15"/>
    </xf>
    <xf numFmtId="0" fontId="16" fillId="0" borderId="0" xfId="0" applyFont="1"/>
    <xf numFmtId="0" fontId="18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20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13" fillId="0" borderId="0" xfId="0" applyFont="1" applyAlignment="1">
      <alignment vertical="center"/>
    </xf>
    <xf numFmtId="0" fontId="20" fillId="0" borderId="8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11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/>
    </xf>
    <xf numFmtId="0" fontId="20" fillId="0" borderId="0" xfId="0" applyFont="1" applyFill="1" applyAlignment="1"/>
    <xf numFmtId="0" fontId="5" fillId="0" borderId="1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0" fillId="0" borderId="0" xfId="0" applyFont="1" applyFill="1" applyAlignment="1"/>
    <xf numFmtId="0" fontId="5" fillId="0" borderId="2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20" fillId="0" borderId="2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Fill="1"/>
    <xf numFmtId="0" fontId="5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22" fillId="0" borderId="0" xfId="0" applyFont="1"/>
    <xf numFmtId="0" fontId="24" fillId="0" borderId="0" xfId="0" applyFont="1" applyFill="1" applyAlignment="1">
      <alignment vertical="center"/>
    </xf>
    <xf numFmtId="0" fontId="5" fillId="0" borderId="3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Fill="1"/>
    <xf numFmtId="0" fontId="3" fillId="0" borderId="41" xfId="0" applyFont="1" applyFill="1" applyBorder="1" applyAlignment="1">
      <alignment horizontal="right" vertical="center"/>
    </xf>
    <xf numFmtId="0" fontId="5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right" vertical="center"/>
    </xf>
    <xf numFmtId="0" fontId="3" fillId="0" borderId="44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45" xfId="0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left" vertical="center"/>
    </xf>
    <xf numFmtId="0" fontId="5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right" vertical="center"/>
    </xf>
    <xf numFmtId="0" fontId="5" fillId="0" borderId="29" xfId="0" applyFont="1" applyBorder="1" applyAlignment="1">
      <alignment horizontal="left" vertical="center"/>
    </xf>
    <xf numFmtId="0" fontId="5" fillId="0" borderId="42" xfId="0" applyFont="1" applyBorder="1" applyAlignment="1">
      <alignment horizontal="center" vertical="center"/>
    </xf>
    <xf numFmtId="0" fontId="3" fillId="0" borderId="50" xfId="0" applyFont="1" applyBorder="1" applyAlignment="1">
      <alignment horizontal="right" vertical="center"/>
    </xf>
    <xf numFmtId="0" fontId="5" fillId="0" borderId="42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5" fillId="0" borderId="17" xfId="0" applyFont="1" applyBorder="1" applyAlignment="1">
      <alignment horizontal="left" vertical="center" wrapText="1"/>
    </xf>
    <xf numFmtId="0" fontId="45" fillId="0" borderId="13" xfId="0" applyFont="1" applyFill="1" applyBorder="1" applyAlignment="1">
      <alignment horizontal="center" vertical="center" wrapText="1"/>
    </xf>
    <xf numFmtId="0" fontId="45" fillId="0" borderId="22" xfId="0" applyFont="1" applyFill="1" applyBorder="1" applyAlignment="1">
      <alignment horizontal="center" vertical="center" wrapText="1"/>
    </xf>
    <xf numFmtId="0" fontId="26" fillId="35" borderId="13" xfId="0" applyFont="1" applyFill="1" applyBorder="1" applyAlignment="1">
      <alignment horizontal="left" vertical="center" wrapText="1"/>
    </xf>
    <xf numFmtId="0" fontId="26" fillId="35" borderId="51" xfId="0" applyFont="1" applyFill="1" applyBorder="1" applyAlignment="1">
      <alignment horizontal="center" vertical="center" wrapText="1"/>
    </xf>
    <xf numFmtId="0" fontId="26" fillId="35" borderId="52" xfId="0" applyFont="1" applyFill="1" applyBorder="1" applyAlignment="1">
      <alignment horizontal="center" vertical="center" wrapText="1"/>
    </xf>
    <xf numFmtId="38" fontId="26" fillId="0" borderId="53" xfId="34" applyFont="1" applyFill="1" applyBorder="1" applyAlignment="1">
      <alignment horizontal="right" vertical="center"/>
    </xf>
    <xf numFmtId="38" fontId="26" fillId="0" borderId="55" xfId="34" applyFont="1" applyFill="1" applyBorder="1" applyAlignment="1">
      <alignment horizontal="right" vertical="center"/>
    </xf>
    <xf numFmtId="38" fontId="26" fillId="0" borderId="57" xfId="34" applyFont="1" applyFill="1" applyBorder="1" applyAlignment="1">
      <alignment horizontal="right" vertical="center"/>
    </xf>
    <xf numFmtId="38" fontId="26" fillId="0" borderId="58" xfId="34" applyFont="1" applyFill="1" applyBorder="1" applyAlignment="1">
      <alignment horizontal="right" vertical="center"/>
    </xf>
    <xf numFmtId="38" fontId="26" fillId="0" borderId="59" xfId="34" applyFont="1" applyFill="1" applyBorder="1" applyAlignment="1">
      <alignment horizontal="right" vertical="center"/>
    </xf>
    <xf numFmtId="38" fontId="26" fillId="0" borderId="61" xfId="34" applyFont="1" applyFill="1" applyBorder="1" applyAlignment="1">
      <alignment vertical="center"/>
    </xf>
    <xf numFmtId="38" fontId="26" fillId="0" borderId="57" xfId="34" applyFont="1" applyFill="1" applyBorder="1" applyAlignment="1">
      <alignment vertical="center"/>
    </xf>
    <xf numFmtId="38" fontId="26" fillId="0" borderId="62" xfId="34" applyFont="1" applyFill="1" applyBorder="1" applyAlignment="1">
      <alignment vertical="center"/>
    </xf>
    <xf numFmtId="38" fontId="26" fillId="0" borderId="59" xfId="34" applyFont="1" applyFill="1" applyBorder="1" applyAlignment="1">
      <alignment vertical="center"/>
    </xf>
    <xf numFmtId="38" fontId="26" fillId="0" borderId="58" xfId="34" applyFont="1" applyFill="1" applyBorder="1" applyAlignment="1">
      <alignment vertical="center"/>
    </xf>
    <xf numFmtId="176" fontId="13" fillId="35" borderId="0" xfId="34" applyNumberFormat="1" applyFont="1" applyFill="1" applyBorder="1" applyAlignment="1">
      <alignment horizontal="right" vertical="center" shrinkToFit="1"/>
    </xf>
    <xf numFmtId="38" fontId="26" fillId="0" borderId="68" xfId="34" applyFont="1" applyFill="1" applyBorder="1" applyAlignment="1">
      <alignment horizontal="right" vertical="center"/>
    </xf>
    <xf numFmtId="176" fontId="26" fillId="35" borderId="71" xfId="34" applyNumberFormat="1" applyFont="1" applyFill="1" applyBorder="1" applyAlignment="1">
      <alignment horizontal="right" vertical="center" shrinkToFit="1"/>
    </xf>
    <xf numFmtId="38" fontId="26" fillId="0" borderId="45" xfId="34" applyFont="1" applyFill="1" applyBorder="1" applyAlignment="1">
      <alignment horizontal="right" vertical="center"/>
    </xf>
    <xf numFmtId="176" fontId="26" fillId="35" borderId="15" xfId="34" applyNumberFormat="1" applyFont="1" applyFill="1" applyBorder="1" applyAlignment="1">
      <alignment horizontal="right" vertical="center" shrinkToFit="1"/>
    </xf>
    <xf numFmtId="38" fontId="26" fillId="0" borderId="69" xfId="34" applyFont="1" applyFill="1" applyBorder="1" applyAlignment="1">
      <alignment horizontal="right" vertical="center"/>
    </xf>
    <xf numFmtId="176" fontId="13" fillId="35" borderId="25" xfId="34" applyNumberFormat="1" applyFont="1" applyFill="1" applyBorder="1" applyAlignment="1">
      <alignment horizontal="right" vertical="center" shrinkToFit="1"/>
    </xf>
    <xf numFmtId="176" fontId="26" fillId="35" borderId="72" xfId="34" applyNumberFormat="1" applyFont="1" applyFill="1" applyBorder="1" applyAlignment="1">
      <alignment horizontal="right" vertical="center" shrinkToFit="1"/>
    </xf>
    <xf numFmtId="38" fontId="26" fillId="0" borderId="73" xfId="34" applyFont="1" applyFill="1" applyBorder="1" applyAlignment="1">
      <alignment horizontal="right" vertical="center"/>
    </xf>
    <xf numFmtId="0" fontId="45" fillId="0" borderId="36" xfId="0" applyFont="1" applyFill="1" applyBorder="1" applyAlignment="1">
      <alignment horizontal="center" vertical="center" wrapText="1"/>
    </xf>
    <xf numFmtId="0" fontId="45" fillId="0" borderId="14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5" fillId="0" borderId="18" xfId="0" applyFont="1" applyBorder="1" applyAlignment="1">
      <alignment horizontal="right" vertical="center" wrapText="1"/>
    </xf>
    <xf numFmtId="0" fontId="15" fillId="0" borderId="17" xfId="0" applyFont="1" applyBorder="1" applyAlignment="1">
      <alignment horizontal="right" vertical="center" wrapText="1"/>
    </xf>
    <xf numFmtId="0" fontId="15" fillId="0" borderId="37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15" fillId="0" borderId="125" xfId="0" applyFont="1" applyBorder="1" applyAlignment="1">
      <alignment horizontal="right" vertical="center" wrapText="1"/>
    </xf>
    <xf numFmtId="0" fontId="15" fillId="0" borderId="16" xfId="0" applyFont="1" applyBorder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45" fillId="0" borderId="39" xfId="0" quotePrefix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3" fillId="0" borderId="0" xfId="0" applyFont="1"/>
    <xf numFmtId="0" fontId="48" fillId="0" borderId="0" xfId="0" applyFont="1"/>
    <xf numFmtId="0" fontId="4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wrapText="1"/>
    </xf>
    <xf numFmtId="0" fontId="47" fillId="0" borderId="0" xfId="0" applyFont="1" applyAlignment="1">
      <alignment vertical="center"/>
    </xf>
    <xf numFmtId="0" fontId="50" fillId="0" borderId="0" xfId="0" applyFont="1" applyAlignment="1">
      <alignment horizontal="left" vertical="center" indent="1"/>
    </xf>
    <xf numFmtId="0" fontId="51" fillId="0" borderId="0" xfId="0" applyFont="1" applyAlignment="1">
      <alignment vertical="center"/>
    </xf>
    <xf numFmtId="0" fontId="52" fillId="0" borderId="0" xfId="0" applyFont="1" applyAlignment="1">
      <alignment horizontal="left" vertical="center" indent="1"/>
    </xf>
    <xf numFmtId="0" fontId="53" fillId="0" borderId="0" xfId="0" applyFont="1" applyAlignment="1">
      <alignment vertical="center"/>
    </xf>
    <xf numFmtId="0" fontId="52" fillId="0" borderId="0" xfId="0" applyFont="1" applyAlignment="1">
      <alignment horizontal="left" vertical="center" wrapText="1"/>
    </xf>
    <xf numFmtId="0" fontId="54" fillId="0" borderId="0" xfId="0" applyFont="1" applyAlignment="1">
      <alignment vertical="center"/>
    </xf>
    <xf numFmtId="0" fontId="8" fillId="0" borderId="0" xfId="0" applyFont="1"/>
    <xf numFmtId="0" fontId="1" fillId="0" borderId="0" xfId="0" applyFont="1" applyAlignment="1">
      <alignment horizontal="center"/>
    </xf>
    <xf numFmtId="0" fontId="12" fillId="36" borderId="0" xfId="0" applyFont="1" applyFill="1" applyAlignment="1">
      <alignment vertical="center"/>
    </xf>
    <xf numFmtId="57" fontId="1" fillId="0" borderId="0" xfId="0" applyNumberFormat="1" applyFont="1"/>
    <xf numFmtId="57" fontId="5" fillId="0" borderId="52" xfId="0" applyNumberFormat="1" applyFont="1" applyBorder="1" applyAlignment="1">
      <alignment vertical="center" shrinkToFit="1"/>
    </xf>
    <xf numFmtId="0" fontId="5" fillId="0" borderId="52" xfId="0" applyFont="1" applyBorder="1" applyAlignment="1">
      <alignment horizontal="center" vertical="center" wrapText="1"/>
    </xf>
    <xf numFmtId="0" fontId="12" fillId="0" borderId="132" xfId="0" applyFont="1" applyBorder="1" applyAlignment="1">
      <alignment horizontal="center" vertical="center"/>
    </xf>
    <xf numFmtId="0" fontId="12" fillId="0" borderId="133" xfId="0" applyFont="1" applyBorder="1" applyAlignment="1">
      <alignment horizontal="center" vertical="center"/>
    </xf>
    <xf numFmtId="0" fontId="12" fillId="0" borderId="134" xfId="0" applyFont="1" applyBorder="1" applyAlignment="1">
      <alignment horizontal="center" vertical="center"/>
    </xf>
    <xf numFmtId="0" fontId="12" fillId="0" borderId="135" xfId="0" applyFont="1" applyBorder="1" applyAlignment="1">
      <alignment horizontal="center" vertical="center"/>
    </xf>
    <xf numFmtId="0" fontId="12" fillId="0" borderId="137" xfId="0" applyFont="1" applyBorder="1" applyAlignment="1">
      <alignment horizontal="center" vertical="center"/>
    </xf>
    <xf numFmtId="0" fontId="12" fillId="0" borderId="138" xfId="0" applyFont="1" applyBorder="1" applyAlignment="1">
      <alignment horizontal="center" vertical="center"/>
    </xf>
    <xf numFmtId="0" fontId="12" fillId="0" borderId="140" xfId="0" applyFont="1" applyBorder="1" applyAlignment="1">
      <alignment horizontal="center" vertical="center"/>
    </xf>
    <xf numFmtId="0" fontId="12" fillId="0" borderId="141" xfId="0" applyFont="1" applyBorder="1" applyAlignment="1">
      <alignment horizontal="center" vertical="center"/>
    </xf>
    <xf numFmtId="0" fontId="12" fillId="0" borderId="143" xfId="0" applyFont="1" applyBorder="1" applyAlignment="1">
      <alignment horizontal="center" vertical="center"/>
    </xf>
    <xf numFmtId="0" fontId="12" fillId="0" borderId="144" xfId="0" applyFont="1" applyBorder="1" applyAlignment="1">
      <alignment horizontal="center" vertical="center"/>
    </xf>
    <xf numFmtId="38" fontId="26" fillId="35" borderId="31" xfId="34" applyFont="1" applyFill="1" applyBorder="1" applyAlignment="1">
      <alignment horizontal="right" vertical="center" indent="1"/>
    </xf>
    <xf numFmtId="38" fontId="26" fillId="35" borderId="9" xfId="34" applyFont="1" applyFill="1" applyBorder="1" applyAlignment="1">
      <alignment horizontal="right" vertical="center" indent="1"/>
    </xf>
    <xf numFmtId="38" fontId="26" fillId="35" borderId="35" xfId="34" applyFont="1" applyFill="1" applyBorder="1" applyAlignment="1">
      <alignment horizontal="right" vertical="center" indent="1"/>
    </xf>
    <xf numFmtId="38" fontId="26" fillId="35" borderId="4" xfId="34" applyFont="1" applyFill="1" applyBorder="1" applyAlignment="1">
      <alignment horizontal="right" vertical="center" indent="1"/>
    </xf>
    <xf numFmtId="38" fontId="26" fillId="35" borderId="37" xfId="34" applyFont="1" applyFill="1" applyBorder="1" applyAlignment="1">
      <alignment horizontal="right" vertical="center" indent="1"/>
    </xf>
    <xf numFmtId="38" fontId="26" fillId="35" borderId="40" xfId="34" applyFont="1" applyFill="1" applyBorder="1" applyAlignment="1">
      <alignment horizontal="right" vertical="center" indent="1"/>
    </xf>
    <xf numFmtId="38" fontId="26" fillId="35" borderId="74" xfId="34" applyFont="1" applyFill="1" applyBorder="1" applyAlignment="1">
      <alignment horizontal="right" vertical="center" indent="1"/>
    </xf>
    <xf numFmtId="38" fontId="26" fillId="35" borderId="75" xfId="34" applyFont="1" applyFill="1" applyBorder="1" applyAlignment="1">
      <alignment horizontal="right" vertical="center" indent="1"/>
    </xf>
    <xf numFmtId="0" fontId="8" fillId="0" borderId="72" xfId="0" applyFont="1" applyFill="1" applyBorder="1" applyAlignment="1">
      <alignment vertical="center"/>
    </xf>
    <xf numFmtId="0" fontId="45" fillId="0" borderId="70" xfId="0" applyFont="1" applyFill="1" applyBorder="1" applyAlignment="1">
      <alignment horizontal="center" vertical="center" wrapText="1"/>
    </xf>
    <xf numFmtId="38" fontId="26" fillId="35" borderId="54" xfId="34" applyFont="1" applyFill="1" applyBorder="1" applyAlignment="1">
      <alignment horizontal="right" vertical="center" indent="1"/>
    </xf>
    <xf numFmtId="38" fontId="26" fillId="35" borderId="36" xfId="34" applyFont="1" applyFill="1" applyBorder="1" applyAlignment="1">
      <alignment horizontal="right" vertical="center" indent="1"/>
    </xf>
    <xf numFmtId="38" fontId="26" fillId="35" borderId="56" xfId="34" applyFont="1" applyFill="1" applyBorder="1" applyAlignment="1">
      <alignment horizontal="right" vertical="center" indent="1"/>
    </xf>
    <xf numFmtId="38" fontId="26" fillId="35" borderId="13" xfId="34" applyFont="1" applyFill="1" applyBorder="1" applyAlignment="1">
      <alignment horizontal="right" vertical="center" indent="1"/>
    </xf>
    <xf numFmtId="38" fontId="26" fillId="35" borderId="22" xfId="34" applyFont="1" applyFill="1" applyBorder="1" applyAlignment="1">
      <alignment horizontal="right" vertical="center" indent="1"/>
    </xf>
    <xf numFmtId="38" fontId="26" fillId="35" borderId="60" xfId="34" applyFont="1" applyFill="1" applyBorder="1" applyAlignment="1">
      <alignment horizontal="right" vertical="center" indent="1"/>
    </xf>
    <xf numFmtId="38" fontId="26" fillId="35" borderId="14" xfId="34" applyFont="1" applyFill="1" applyBorder="1" applyAlignment="1">
      <alignment horizontal="right" vertical="center" indent="1"/>
    </xf>
    <xf numFmtId="38" fontId="26" fillId="35" borderId="31" xfId="34" applyFont="1" applyFill="1" applyBorder="1" applyAlignment="1">
      <alignment horizontal="left" vertical="center" indent="1"/>
    </xf>
    <xf numFmtId="38" fontId="26" fillId="35" borderId="18" xfId="34" applyFont="1" applyFill="1" applyBorder="1" applyAlignment="1">
      <alignment horizontal="left" vertical="center" indent="1"/>
    </xf>
    <xf numFmtId="38" fontId="26" fillId="35" borderId="56" xfId="34" applyFont="1" applyFill="1" applyBorder="1" applyAlignment="1">
      <alignment horizontal="left" vertical="center" indent="1"/>
    </xf>
    <xf numFmtId="38" fontId="26" fillId="35" borderId="13" xfId="34" applyFont="1" applyFill="1" applyBorder="1" applyAlignment="1">
      <alignment horizontal="left" vertical="center" indent="1"/>
    </xf>
    <xf numFmtId="38" fontId="26" fillId="35" borderId="63" xfId="34" applyFont="1" applyFill="1" applyBorder="1" applyAlignment="1">
      <alignment horizontal="left" vertical="center" indent="1"/>
    </xf>
    <xf numFmtId="38" fontId="26" fillId="35" borderId="21" xfId="34" applyFont="1" applyFill="1" applyBorder="1" applyAlignment="1">
      <alignment horizontal="left" vertical="center" indent="1"/>
    </xf>
    <xf numFmtId="38" fontId="26" fillId="35" borderId="60" xfId="34" applyFont="1" applyFill="1" applyBorder="1" applyAlignment="1">
      <alignment horizontal="left" vertical="center" indent="1"/>
    </xf>
    <xf numFmtId="38" fontId="26" fillId="35" borderId="14" xfId="34" applyFont="1" applyFill="1" applyBorder="1" applyAlignment="1">
      <alignment horizontal="left" vertical="center" indent="1"/>
    </xf>
    <xf numFmtId="38" fontId="26" fillId="35" borderId="4" xfId="34" applyFont="1" applyFill="1" applyBorder="1" applyAlignment="1">
      <alignment horizontal="left" vertical="center" indent="1"/>
    </xf>
    <xf numFmtId="38" fontId="26" fillId="35" borderId="22" xfId="34" applyFont="1" applyFill="1" applyBorder="1" applyAlignment="1">
      <alignment horizontal="left" vertical="center" indent="1"/>
    </xf>
    <xf numFmtId="0" fontId="3" fillId="0" borderId="46" xfId="0" applyFont="1" applyFill="1" applyBorder="1" applyAlignment="1">
      <alignment horizontal="right" vertical="center" indent="1"/>
    </xf>
    <xf numFmtId="0" fontId="3" fillId="0" borderId="44" xfId="0" applyFont="1" applyFill="1" applyBorder="1" applyAlignment="1">
      <alignment horizontal="right" vertical="center" indent="1"/>
    </xf>
    <xf numFmtId="38" fontId="26" fillId="35" borderId="64" xfId="34" applyFont="1" applyFill="1" applyBorder="1" applyAlignment="1">
      <alignment horizontal="right" vertical="center" indent="1"/>
    </xf>
    <xf numFmtId="38" fontId="26" fillId="35" borderId="65" xfId="34" applyFont="1" applyFill="1" applyBorder="1" applyAlignment="1">
      <alignment horizontal="right" vertical="center" indent="1"/>
    </xf>
    <xf numFmtId="38" fontId="26" fillId="35" borderId="66" xfId="34" applyFont="1" applyFill="1" applyBorder="1" applyAlignment="1">
      <alignment horizontal="right" vertical="center" indent="1"/>
    </xf>
    <xf numFmtId="38" fontId="26" fillId="35" borderId="67" xfId="34" applyFont="1" applyFill="1" applyBorder="1" applyAlignment="1">
      <alignment horizontal="right" vertical="center" indent="1"/>
    </xf>
    <xf numFmtId="38" fontId="26" fillId="35" borderId="68" xfId="34" applyFont="1" applyFill="1" applyBorder="1" applyAlignment="1">
      <alignment horizontal="right" vertical="center" indent="1"/>
    </xf>
    <xf numFmtId="38" fontId="26" fillId="35" borderId="18" xfId="34" applyFont="1" applyFill="1" applyBorder="1" applyAlignment="1">
      <alignment horizontal="right" vertical="center" indent="1"/>
    </xf>
    <xf numFmtId="38" fontId="26" fillId="35" borderId="69" xfId="34" applyFont="1" applyFill="1" applyBorder="1" applyAlignment="1">
      <alignment horizontal="right" vertical="center" indent="1"/>
    </xf>
    <xf numFmtId="38" fontId="26" fillId="35" borderId="70" xfId="34" applyFont="1" applyFill="1" applyBorder="1" applyAlignment="1">
      <alignment horizontal="right" vertical="center" indent="1"/>
    </xf>
    <xf numFmtId="0" fontId="5" fillId="0" borderId="94" xfId="0" applyFont="1" applyBorder="1" applyAlignment="1">
      <alignment horizontal="center" vertical="center" textRotation="255" wrapText="1"/>
    </xf>
    <xf numFmtId="0" fontId="5" fillId="0" borderId="92" xfId="0" applyFont="1" applyBorder="1" applyAlignment="1">
      <alignment horizontal="center" vertical="center" textRotation="255" wrapText="1"/>
    </xf>
    <xf numFmtId="0" fontId="5" fillId="0" borderId="95" xfId="0" applyFont="1" applyBorder="1" applyAlignment="1">
      <alignment horizontal="center" vertical="center" textRotation="255" wrapText="1"/>
    </xf>
    <xf numFmtId="0" fontId="5" fillId="0" borderId="32" xfId="0" applyFont="1" applyBorder="1" applyAlignment="1">
      <alignment horizontal="justify" vertical="center" wrapText="1"/>
    </xf>
    <xf numFmtId="0" fontId="5" fillId="0" borderId="27" xfId="0" applyFont="1" applyBorder="1" applyAlignment="1">
      <alignment horizontal="justify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8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91" xfId="0" applyFont="1" applyBorder="1" applyAlignment="1">
      <alignment horizontal="center" vertical="center" textRotation="255" wrapText="1"/>
    </xf>
    <xf numFmtId="0" fontId="5" fillId="0" borderId="93" xfId="0" applyFont="1" applyBorder="1" applyAlignment="1">
      <alignment horizontal="center" vertical="center" textRotation="255" wrapText="1"/>
    </xf>
    <xf numFmtId="0" fontId="5" fillId="0" borderId="84" xfId="0" applyFont="1" applyBorder="1" applyAlignment="1">
      <alignment horizontal="left" vertical="center" wrapText="1"/>
    </xf>
    <xf numFmtId="0" fontId="5" fillId="0" borderId="85" xfId="0" applyFont="1" applyBorder="1" applyAlignment="1">
      <alignment horizontal="left" vertical="center" wrapText="1"/>
    </xf>
    <xf numFmtId="0" fontId="5" fillId="0" borderId="86" xfId="0" applyFont="1" applyBorder="1" applyAlignment="1">
      <alignment horizontal="left" vertical="center" wrapText="1"/>
    </xf>
    <xf numFmtId="0" fontId="26" fillId="35" borderId="77" xfId="0" applyFont="1" applyFill="1" applyBorder="1" applyAlignment="1">
      <alignment horizontal="left" vertical="center" wrapText="1"/>
    </xf>
    <xf numFmtId="0" fontId="26" fillId="35" borderId="78" xfId="0" applyFont="1" applyFill="1" applyBorder="1" applyAlignment="1">
      <alignment horizontal="left" vertical="center" wrapText="1"/>
    </xf>
    <xf numFmtId="0" fontId="26" fillId="35" borderId="79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177" fontId="17" fillId="0" borderId="0" xfId="0" applyNumberFormat="1" applyFont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9" fillId="35" borderId="3" xfId="0" applyFont="1" applyFill="1" applyBorder="1" applyAlignment="1">
      <alignment horizontal="left" vertical="center" wrapText="1"/>
    </xf>
    <xf numFmtId="0" fontId="9" fillId="35" borderId="72" xfId="0" applyFont="1" applyFill="1" applyBorder="1" applyAlignment="1">
      <alignment horizontal="left" vertical="center" wrapText="1"/>
    </xf>
    <xf numFmtId="0" fontId="9" fillId="35" borderId="2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81" xfId="0" applyFont="1" applyBorder="1" applyAlignment="1">
      <alignment horizontal="justify" vertical="center" wrapText="1"/>
    </xf>
    <xf numFmtId="0" fontId="5" fillId="0" borderId="82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7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8" fillId="0" borderId="8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9" fillId="35" borderId="28" xfId="0" applyFont="1" applyFill="1" applyBorder="1" applyAlignment="1">
      <alignment horizontal="center" vertical="center" wrapText="1"/>
    </xf>
    <xf numFmtId="0" fontId="9" fillId="35" borderId="32" xfId="0" applyFont="1" applyFill="1" applyBorder="1" applyAlignment="1">
      <alignment horizontal="center" vertical="center" wrapText="1"/>
    </xf>
    <xf numFmtId="0" fontId="9" fillId="35" borderId="27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6" fillId="35" borderId="87" xfId="0" applyFont="1" applyFill="1" applyBorder="1" applyAlignment="1">
      <alignment horizontal="left" vertical="center" wrapText="1"/>
    </xf>
    <xf numFmtId="0" fontId="26" fillId="35" borderId="71" xfId="0" applyFont="1" applyFill="1" applyBorder="1" applyAlignment="1">
      <alignment horizontal="left" vertical="center" wrapText="1"/>
    </xf>
    <xf numFmtId="0" fontId="26" fillId="35" borderId="88" xfId="0" applyFont="1" applyFill="1" applyBorder="1" applyAlignment="1">
      <alignment horizontal="left" vertical="center" wrapText="1"/>
    </xf>
    <xf numFmtId="0" fontId="26" fillId="35" borderId="78" xfId="0" applyFont="1" applyFill="1" applyBorder="1" applyAlignment="1">
      <alignment horizontal="left" vertical="center"/>
    </xf>
    <xf numFmtId="0" fontId="13" fillId="35" borderId="13" xfId="0" applyFont="1" applyFill="1" applyBorder="1" applyAlignment="1">
      <alignment horizontal="left" vertical="center"/>
    </xf>
    <xf numFmtId="0" fontId="5" fillId="0" borderId="96" xfId="0" applyFont="1" applyBorder="1" applyAlignment="1">
      <alignment horizontal="left" vertical="center" wrapText="1"/>
    </xf>
    <xf numFmtId="0" fontId="5" fillId="0" borderId="97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shrinkToFit="1"/>
    </xf>
    <xf numFmtId="0" fontId="8" fillId="0" borderId="89" xfId="0" applyFont="1" applyBorder="1" applyAlignment="1">
      <alignment horizontal="center" vertical="center" wrapText="1"/>
    </xf>
    <xf numFmtId="0" fontId="8" fillId="0" borderId="9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9" fillId="35" borderId="16" xfId="0" applyFont="1" applyFill="1" applyBorder="1" applyAlignment="1">
      <alignment horizontal="left" vertical="center" wrapText="1"/>
    </xf>
    <xf numFmtId="0" fontId="9" fillId="35" borderId="0" xfId="0" applyFont="1" applyFill="1" applyBorder="1" applyAlignment="1">
      <alignment horizontal="left" vertical="center" wrapText="1"/>
    </xf>
    <xf numFmtId="0" fontId="9" fillId="35" borderId="18" xfId="0" applyFont="1" applyFill="1" applyBorder="1" applyAlignment="1">
      <alignment horizontal="left" vertical="center" wrapText="1"/>
    </xf>
    <xf numFmtId="0" fontId="26" fillId="35" borderId="80" xfId="0" applyFont="1" applyFill="1" applyBorder="1" applyAlignment="1">
      <alignment horizontal="center" vertical="center" wrapText="1"/>
    </xf>
    <xf numFmtId="0" fontId="26" fillId="35" borderId="26" xfId="0" applyFont="1" applyFill="1" applyBorder="1" applyAlignment="1">
      <alignment horizontal="center" vertical="center" wrapText="1"/>
    </xf>
    <xf numFmtId="0" fontId="27" fillId="35" borderId="12" xfId="28" applyFont="1" applyFill="1" applyBorder="1" applyAlignment="1" applyProtection="1">
      <alignment horizontal="left" vertical="center" wrapText="1"/>
    </xf>
    <xf numFmtId="0" fontId="26" fillId="35" borderId="22" xfId="0" applyFont="1" applyFill="1" applyBorder="1" applyAlignment="1">
      <alignment horizontal="left" vertical="center" wrapText="1"/>
    </xf>
    <xf numFmtId="0" fontId="12" fillId="36" borderId="7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0" fontId="5" fillId="0" borderId="43" xfId="0" applyFont="1" applyFill="1" applyBorder="1" applyAlignment="1">
      <alignment horizontal="center" vertical="center" textRotation="255"/>
    </xf>
    <xf numFmtId="0" fontId="5" fillId="0" borderId="54" xfId="0" applyFont="1" applyFill="1" applyBorder="1" applyAlignment="1">
      <alignment horizontal="center" vertical="center" textRotation="255"/>
    </xf>
    <xf numFmtId="0" fontId="5" fillId="0" borderId="63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16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23" xfId="0" applyFont="1" applyFill="1" applyBorder="1" applyAlignment="1">
      <alignment horizontal="center" vertical="center" textRotation="255"/>
    </xf>
    <xf numFmtId="0" fontId="5" fillId="0" borderId="2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 textRotation="255"/>
    </xf>
    <xf numFmtId="0" fontId="5" fillId="0" borderId="27" xfId="0" applyFont="1" applyFill="1" applyBorder="1" applyAlignment="1">
      <alignment horizontal="center" vertical="center" textRotation="255" wrapText="1"/>
    </xf>
    <xf numFmtId="0" fontId="5" fillId="0" borderId="44" xfId="0" applyFont="1" applyFill="1" applyBorder="1" applyAlignment="1">
      <alignment horizontal="center" vertical="center" textRotation="255" wrapText="1"/>
    </xf>
    <xf numFmtId="0" fontId="5" fillId="0" borderId="100" xfId="0" applyFont="1" applyFill="1" applyBorder="1" applyAlignment="1">
      <alignment horizontal="center" vertical="center" textRotation="255"/>
    </xf>
    <xf numFmtId="0" fontId="5" fillId="0" borderId="101" xfId="0" applyFont="1" applyFill="1" applyBorder="1" applyAlignment="1">
      <alignment horizontal="center" vertical="center" textRotation="255"/>
    </xf>
    <xf numFmtId="0" fontId="5" fillId="0" borderId="102" xfId="0" applyFont="1" applyFill="1" applyBorder="1" applyAlignment="1">
      <alignment horizontal="center" vertical="center" textRotation="255"/>
    </xf>
    <xf numFmtId="0" fontId="5" fillId="0" borderId="28" xfId="0" applyFont="1" applyFill="1" applyBorder="1" applyAlignment="1">
      <alignment horizontal="center" vertical="center" textRotation="255"/>
    </xf>
    <xf numFmtId="0" fontId="5" fillId="0" borderId="103" xfId="0" applyFont="1" applyFill="1" applyBorder="1" applyAlignment="1">
      <alignment horizontal="center" vertical="center" textRotation="255"/>
    </xf>
    <xf numFmtId="0" fontId="5" fillId="0" borderId="104" xfId="0" applyFont="1" applyFill="1" applyBorder="1" applyAlignment="1">
      <alignment horizontal="center" vertical="center" textRotation="255"/>
    </xf>
    <xf numFmtId="0" fontId="5" fillId="0" borderId="54" xfId="0" applyFont="1" applyBorder="1" applyAlignment="1">
      <alignment horizontal="center" vertical="center" textRotation="255"/>
    </xf>
    <xf numFmtId="0" fontId="5" fillId="0" borderId="31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45" fillId="0" borderId="76" xfId="0" applyFont="1" applyFill="1" applyBorder="1" applyAlignment="1">
      <alignment horizontal="center" vertical="center" wrapText="1"/>
    </xf>
    <xf numFmtId="0" fontId="45" fillId="0" borderId="26" xfId="0" applyFont="1" applyFill="1" applyBorder="1" applyAlignment="1">
      <alignment horizontal="center" vertical="center" wrapText="1"/>
    </xf>
    <xf numFmtId="0" fontId="5" fillId="0" borderId="8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textRotation="255"/>
    </xf>
    <xf numFmtId="0" fontId="5" fillId="0" borderId="18" xfId="0" applyFont="1" applyFill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textRotation="255" wrapText="1"/>
    </xf>
    <xf numFmtId="0" fontId="20" fillId="0" borderId="18" xfId="0" applyFont="1" applyBorder="1" applyAlignment="1">
      <alignment horizontal="center" vertical="center" textRotation="255"/>
    </xf>
    <xf numFmtId="0" fontId="20" fillId="0" borderId="105" xfId="0" applyFont="1" applyBorder="1" applyAlignment="1">
      <alignment horizontal="center" vertical="center" textRotation="255"/>
    </xf>
    <xf numFmtId="0" fontId="20" fillId="0" borderId="44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wrapText="1"/>
    </xf>
    <xf numFmtId="0" fontId="5" fillId="0" borderId="106" xfId="0" applyFont="1" applyBorder="1" applyAlignment="1">
      <alignment vertical="center"/>
    </xf>
    <xf numFmtId="0" fontId="5" fillId="0" borderId="34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0" fontId="5" fillId="0" borderId="7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07" xfId="0" applyFont="1" applyBorder="1" applyAlignment="1">
      <alignment horizontal="center" vertical="center" shrinkToFit="1"/>
    </xf>
    <xf numFmtId="0" fontId="20" fillId="0" borderId="36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wrapText="1" shrinkToFit="1"/>
    </xf>
    <xf numFmtId="0" fontId="20" fillId="0" borderId="32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72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102" xfId="0" applyFont="1" applyBorder="1" applyAlignment="1">
      <alignment horizontal="center" vertical="center" textRotation="255"/>
    </xf>
    <xf numFmtId="0" fontId="5" fillId="0" borderId="106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1" fillId="35" borderId="56" xfId="0" applyFont="1" applyFill="1" applyBorder="1" applyAlignment="1">
      <alignment horizontal="right" vertical="center" indent="1"/>
    </xf>
    <xf numFmtId="0" fontId="1" fillId="35" borderId="35" xfId="0" applyFont="1" applyFill="1" applyBorder="1" applyAlignment="1">
      <alignment horizontal="right" vertical="center" indent="1"/>
    </xf>
    <xf numFmtId="0" fontId="1" fillId="35" borderId="146" xfId="0" applyFont="1" applyFill="1" applyBorder="1" applyAlignment="1">
      <alignment horizontal="right" vertical="center" indent="1"/>
    </xf>
    <xf numFmtId="0" fontId="1" fillId="35" borderId="147" xfId="0" applyFont="1" applyFill="1" applyBorder="1" applyAlignment="1">
      <alignment horizontal="right" vertical="center" indent="1"/>
    </xf>
    <xf numFmtId="0" fontId="1" fillId="35" borderId="48" xfId="0" applyFont="1" applyFill="1" applyBorder="1" applyAlignment="1">
      <alignment horizontal="right" vertical="center" indent="1"/>
    </xf>
    <xf numFmtId="0" fontId="1" fillId="35" borderId="42" xfId="0" applyFont="1" applyFill="1" applyBorder="1" applyAlignment="1">
      <alignment horizontal="right" vertical="center" indent="1"/>
    </xf>
    <xf numFmtId="0" fontId="1" fillId="35" borderId="65" xfId="0" applyFont="1" applyFill="1" applyBorder="1" applyAlignment="1">
      <alignment horizontal="right" vertical="center" indent="1"/>
    </xf>
    <xf numFmtId="0" fontId="1" fillId="35" borderId="69" xfId="0" applyFont="1" applyFill="1" applyBorder="1" applyAlignment="1">
      <alignment horizontal="right" vertical="center" indent="1"/>
    </xf>
    <xf numFmtId="0" fontId="1" fillId="35" borderId="145" xfId="0" applyFont="1" applyFill="1" applyBorder="1" applyAlignment="1">
      <alignment horizontal="right" vertical="center" indent="1"/>
    </xf>
    <xf numFmtId="0" fontId="1" fillId="35" borderId="66" xfId="0" applyFont="1" applyFill="1" applyBorder="1" applyAlignment="1">
      <alignment horizontal="right" vertical="center" indent="1"/>
    </xf>
    <xf numFmtId="0" fontId="5" fillId="0" borderId="63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5" fillId="0" borderId="131" xfId="0" applyFont="1" applyBorder="1" applyAlignment="1">
      <alignment horizontal="center" vertical="center" textRotation="255"/>
    </xf>
    <xf numFmtId="0" fontId="5" fillId="0" borderId="124" xfId="0" applyFont="1" applyBorder="1" applyAlignment="1">
      <alignment horizontal="center" vertical="center" textRotation="255"/>
    </xf>
    <xf numFmtId="0" fontId="5" fillId="0" borderId="136" xfId="0" applyFont="1" applyBorder="1" applyAlignment="1">
      <alignment horizontal="center" vertical="center" textRotation="255"/>
    </xf>
    <xf numFmtId="0" fontId="5" fillId="0" borderId="60" xfId="0" applyFont="1" applyBorder="1" applyAlignment="1">
      <alignment horizontal="center" vertical="center" textRotation="255"/>
    </xf>
    <xf numFmtId="0" fontId="1" fillId="0" borderId="31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18" xfId="0" applyFont="1" applyBorder="1" applyAlignment="1">
      <alignment horizontal="center" vertical="center" textRotation="255"/>
    </xf>
    <xf numFmtId="0" fontId="1" fillId="0" borderId="22" xfId="0" applyFont="1" applyBorder="1" applyAlignment="1">
      <alignment horizontal="center" vertical="center" textRotation="255"/>
    </xf>
    <xf numFmtId="0" fontId="5" fillId="0" borderId="139" xfId="0" applyFont="1" applyBorder="1" applyAlignment="1">
      <alignment horizontal="center" vertical="center" textRotation="255"/>
    </xf>
    <xf numFmtId="0" fontId="1" fillId="0" borderId="124" xfId="0" applyFont="1" applyBorder="1" applyAlignment="1">
      <alignment horizontal="center" vertical="center" textRotation="255"/>
    </xf>
    <xf numFmtId="0" fontId="1" fillId="0" borderId="142" xfId="0" applyFont="1" applyBorder="1" applyAlignment="1">
      <alignment horizontal="center" vertical="center" textRotation="255"/>
    </xf>
    <xf numFmtId="0" fontId="12" fillId="0" borderId="76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textRotation="255"/>
    </xf>
    <xf numFmtId="0" fontId="5" fillId="0" borderId="126" xfId="0" applyFont="1" applyBorder="1" applyAlignment="1">
      <alignment horizontal="center" vertical="center" textRotation="255"/>
    </xf>
    <xf numFmtId="0" fontId="5" fillId="0" borderId="128" xfId="0" applyFont="1" applyBorder="1" applyAlignment="1">
      <alignment horizontal="center" vertical="center" textRotation="255"/>
    </xf>
    <xf numFmtId="0" fontId="5" fillId="0" borderId="129" xfId="0" applyFont="1" applyBorder="1" applyAlignment="1">
      <alignment horizontal="center" vertical="center" textRotation="255"/>
    </xf>
    <xf numFmtId="0" fontId="12" fillId="0" borderId="124" xfId="0" applyFont="1" applyBorder="1" applyAlignment="1">
      <alignment horizontal="center" vertical="center" textRotation="255"/>
    </xf>
    <xf numFmtId="0" fontId="12" fillId="0" borderId="129" xfId="0" applyFont="1" applyBorder="1" applyAlignment="1">
      <alignment horizontal="center" vertical="center" textRotation="255"/>
    </xf>
    <xf numFmtId="0" fontId="12" fillId="0" borderId="127" xfId="0" applyFont="1" applyBorder="1" applyAlignment="1">
      <alignment horizontal="center" vertical="center" wrapText="1" shrinkToFit="1"/>
    </xf>
    <xf numFmtId="0" fontId="12" fillId="0" borderId="130" xfId="0" applyFont="1" applyBorder="1" applyAlignment="1">
      <alignment horizontal="center" vertical="center" wrapText="1" shrinkToFit="1"/>
    </xf>
    <xf numFmtId="0" fontId="5" fillId="0" borderId="3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5" fillId="0" borderId="41" xfId="0" applyFont="1" applyBorder="1" applyAlignment="1">
      <alignment horizontal="right" vertical="center" indent="1"/>
    </xf>
    <xf numFmtId="0" fontId="15" fillId="0" borderId="106" xfId="0" applyFont="1" applyBorder="1" applyAlignment="1">
      <alignment horizontal="right" vertical="center" indent="1"/>
    </xf>
    <xf numFmtId="0" fontId="15" fillId="0" borderId="44" xfId="0" applyFont="1" applyBorder="1" applyAlignment="1">
      <alignment horizontal="right" vertical="center" indent="1"/>
    </xf>
    <xf numFmtId="0" fontId="15" fillId="0" borderId="102" xfId="0" applyFont="1" applyBorder="1" applyAlignment="1">
      <alignment horizontal="right" vertical="center" indent="1"/>
    </xf>
    <xf numFmtId="3" fontId="7" fillId="35" borderId="123" xfId="0" applyNumberFormat="1" applyFont="1" applyFill="1" applyBorder="1" applyAlignment="1">
      <alignment horizontal="left" vertical="center" indent="1"/>
    </xf>
    <xf numFmtId="3" fontId="7" fillId="35" borderId="52" xfId="0" applyNumberFormat="1" applyFont="1" applyFill="1" applyBorder="1" applyAlignment="1">
      <alignment horizontal="left" vertical="center" indent="1"/>
    </xf>
    <xf numFmtId="0" fontId="5" fillId="0" borderId="7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0" fontId="5" fillId="0" borderId="12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22" xfId="0" applyFont="1" applyBorder="1" applyAlignment="1">
      <alignment horizontal="center" vertical="center"/>
    </xf>
    <xf numFmtId="0" fontId="5" fillId="0" borderId="10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10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09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</cellXfs>
  <cellStyles count="46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ハイパーリンク" xfId="28" builtinId="8"/>
    <cellStyle name="メモ 2" xfId="29" xr:uid="{00000000-0005-0000-0000-00001C000000}"/>
    <cellStyle name="リンク セル 2" xfId="30" xr:uid="{00000000-0005-0000-0000-00001D000000}"/>
    <cellStyle name="悪い 2" xfId="31" xr:uid="{00000000-0005-0000-0000-00001E000000}"/>
    <cellStyle name="計算 2" xfId="32" xr:uid="{00000000-0005-0000-0000-00001F000000}"/>
    <cellStyle name="警告文 2" xfId="33" xr:uid="{00000000-0005-0000-0000-000020000000}"/>
    <cellStyle name="桁区切り" xfId="34" builtinId="6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2" xfId="43" xr:uid="{00000000-0005-0000-0000-00002B000000}"/>
    <cellStyle name="標準 3" xfId="44" xr:uid="{00000000-0005-0000-0000-00002C000000}"/>
    <cellStyle name="良い 2" xfId="45" xr:uid="{00000000-0005-0000-0000-00002D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</xdr:row>
      <xdr:rowOff>9526</xdr:rowOff>
    </xdr:from>
    <xdr:to>
      <xdr:col>9</xdr:col>
      <xdr:colOff>0</xdr:colOff>
      <xdr:row>4</xdr:row>
      <xdr:rowOff>19051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209550" y="628651"/>
          <a:ext cx="4191000" cy="4000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記入要領は、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「Ⅰ．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2022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年度 モデル賃金」をご覧下さい。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9</xdr:col>
      <xdr:colOff>9525</xdr:colOff>
      <xdr:row>3</xdr:row>
      <xdr:rowOff>409575</xdr:rowOff>
    </xdr:to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00000000-0008-0000-0200-0000012C0000}"/>
            </a:ext>
          </a:extLst>
        </xdr:cNvPr>
        <xdr:cNvSpPr txBox="1">
          <a:spLocks noChangeArrowheads="1"/>
        </xdr:cNvSpPr>
      </xdr:nvSpPr>
      <xdr:spPr bwMode="auto">
        <a:xfrm>
          <a:off x="228600" y="638175"/>
          <a:ext cx="4181475" cy="390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記入要領は、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「Ⅰ．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年度 モデル賃金」をご覧下さい。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3</xdr:row>
      <xdr:rowOff>19050</xdr:rowOff>
    </xdr:from>
    <xdr:to>
      <xdr:col>7</xdr:col>
      <xdr:colOff>1000124</xdr:colOff>
      <xdr:row>4</xdr:row>
      <xdr:rowOff>47625</xdr:rowOff>
    </xdr:to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00000000-0008-0000-0300-000001300000}"/>
            </a:ext>
          </a:extLst>
        </xdr:cNvPr>
        <xdr:cNvSpPr txBox="1">
          <a:spLocks noChangeArrowheads="1"/>
        </xdr:cNvSpPr>
      </xdr:nvSpPr>
      <xdr:spPr bwMode="auto">
        <a:xfrm>
          <a:off x="209549" y="626269"/>
          <a:ext cx="3064669" cy="44529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記入要領は、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「Ⅱ．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 モデル賞与」をご覧下さい。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7</xdr:col>
      <xdr:colOff>1028700</xdr:colOff>
      <xdr:row>4</xdr:row>
      <xdr:rowOff>9525</xdr:rowOff>
    </xdr:to>
    <xdr:sp macro="" textlink="">
      <xdr:nvSpPr>
        <xdr:cNvPr id="13313" name="Text Box 1">
          <a:extLst>
            <a:ext uri="{FF2B5EF4-FFF2-40B4-BE49-F238E27FC236}">
              <a16:creationId xmlns:a16="http://schemas.microsoft.com/office/drawing/2014/main" id="{00000000-0008-0000-0400-000001340000}"/>
            </a:ext>
          </a:extLst>
        </xdr:cNvPr>
        <xdr:cNvSpPr txBox="1">
          <a:spLocks noChangeArrowheads="1"/>
        </xdr:cNvSpPr>
      </xdr:nvSpPr>
      <xdr:spPr bwMode="auto">
        <a:xfrm>
          <a:off x="238125" y="638175"/>
          <a:ext cx="3048000" cy="4000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記入要領は、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「Ⅱ．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2021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年度 モデル賞与」をご覧下さい。</a:t>
          </a:r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38100</xdr:rowOff>
    </xdr:from>
    <xdr:to>
      <xdr:col>7</xdr:col>
      <xdr:colOff>0</xdr:colOff>
      <xdr:row>2</xdr:row>
      <xdr:rowOff>438150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00000000-0008-0000-0500-000002200000}"/>
            </a:ext>
          </a:extLst>
        </xdr:cNvPr>
        <xdr:cNvSpPr txBox="1">
          <a:spLocks noChangeArrowheads="1"/>
        </xdr:cNvSpPr>
      </xdr:nvSpPr>
      <xdr:spPr bwMode="auto">
        <a:xfrm>
          <a:off x="209550" y="390525"/>
          <a:ext cx="3381375" cy="4000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記入要領は、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「Ⅲ．管理職の賃金・賞与（実在者）」をご覧下さい。</a:t>
          </a:r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228850"/>
          <a:ext cx="411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79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0" y="2228850"/>
          <a:ext cx="411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80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0" y="2228850"/>
          <a:ext cx="411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81</a:t>
          </a:r>
          <a:endParaRPr lang="ja-JP" altLang="en-US"/>
        </a:p>
      </xdr:txBody>
    </xdr:sp>
    <xdr:clientData/>
  </xdr:twoCellAnchor>
  <xdr:twoCellAnchor>
    <xdr:from>
      <xdr:col>9</xdr:col>
      <xdr:colOff>314325</xdr:colOff>
      <xdr:row>1</xdr:row>
      <xdr:rowOff>19050</xdr:rowOff>
    </xdr:from>
    <xdr:to>
      <xdr:col>21</xdr:col>
      <xdr:colOff>247650</xdr:colOff>
      <xdr:row>2</xdr:row>
      <xdr:rowOff>76200</xdr:rowOff>
    </xdr:to>
    <xdr:sp macro="" textlink="">
      <xdr:nvSpPr>
        <xdr:cNvPr id="5" name="Text Box 13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3276600" y="285750"/>
          <a:ext cx="39433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記入要領の「Ⅳ．パートタイマーの実在者賃金」をご覧下さい。</a:t>
          </a:r>
          <a:endParaRPr lang="ja-JP" altLang="en-US" sz="1000"/>
        </a:p>
      </xdr:txBody>
    </xdr:sp>
    <xdr:clientData/>
  </xdr:twoCellAnchor>
  <xdr:twoCellAnchor>
    <xdr:from>
      <xdr:col>12</xdr:col>
      <xdr:colOff>83345</xdr:colOff>
      <xdr:row>13</xdr:row>
      <xdr:rowOff>83344</xdr:rowOff>
    </xdr:from>
    <xdr:to>
      <xdr:col>22</xdr:col>
      <xdr:colOff>104776</xdr:colOff>
      <xdr:row>14</xdr:row>
      <xdr:rowOff>190500</xdr:rowOff>
    </xdr:to>
    <xdr:sp macro="" textlink="">
      <xdr:nvSpPr>
        <xdr:cNvPr id="83" name="Text Box 14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 txBox="1">
          <a:spLocks noChangeArrowheads="1"/>
        </xdr:cNvSpPr>
      </xdr:nvSpPr>
      <xdr:spPr bwMode="auto">
        <a:xfrm>
          <a:off x="4045745" y="3007519"/>
          <a:ext cx="3364706" cy="19288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記入要領の「Ⅴ．付帯調査　モデル退職金」をご覧下さい。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219075</xdr:colOff>
          <xdr:row>18</xdr:row>
          <xdr:rowOff>19050</xdr:rowOff>
        </xdr:from>
        <xdr:to>
          <xdr:col>21</xdr:col>
          <xdr:colOff>323850</xdr:colOff>
          <xdr:row>19</xdr:row>
          <xdr:rowOff>0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6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④退職金制度なし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21</xdr:row>
          <xdr:rowOff>9525</xdr:rowOff>
        </xdr:from>
        <xdr:to>
          <xdr:col>5</xdr:col>
          <xdr:colOff>114300</xdr:colOff>
          <xdr:row>21</xdr:row>
          <xdr:rowOff>257175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6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①厚生年金基金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21</xdr:row>
          <xdr:rowOff>9525</xdr:rowOff>
        </xdr:from>
        <xdr:to>
          <xdr:col>9</xdr:col>
          <xdr:colOff>228600</xdr:colOff>
          <xdr:row>21</xdr:row>
          <xdr:rowOff>257175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6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②確定給付企業年金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22</xdr:row>
          <xdr:rowOff>28575</xdr:rowOff>
        </xdr:from>
        <xdr:to>
          <xdr:col>11</xdr:col>
          <xdr:colOff>0</xdr:colOff>
          <xdr:row>23</xdr:row>
          <xdr:rowOff>9525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6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⑤規約型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21</xdr:row>
          <xdr:rowOff>9525</xdr:rowOff>
        </xdr:from>
        <xdr:to>
          <xdr:col>15</xdr:col>
          <xdr:colOff>219075</xdr:colOff>
          <xdr:row>21</xdr:row>
          <xdr:rowOff>257175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6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③確定拠出年金（企業型）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22</xdr:row>
          <xdr:rowOff>28575</xdr:rowOff>
        </xdr:from>
        <xdr:to>
          <xdr:col>13</xdr:col>
          <xdr:colOff>190500</xdr:colOff>
          <xdr:row>23</xdr:row>
          <xdr:rowOff>9525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6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⑥基金型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261937</xdr:colOff>
      <xdr:row>22</xdr:row>
      <xdr:rowOff>28577</xdr:rowOff>
    </xdr:from>
    <xdr:to>
      <xdr:col>8</xdr:col>
      <xdr:colOff>133349</xdr:colOff>
      <xdr:row>22</xdr:row>
      <xdr:rowOff>166688</xdr:rowOff>
    </xdr:to>
    <xdr:sp macro="" textlink="">
      <xdr:nvSpPr>
        <xdr:cNvPr id="90" name="矢印: 上向き折線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/>
      </xdr:nvSpPr>
      <xdr:spPr bwMode="auto">
        <a:xfrm rot="5400000">
          <a:off x="2590800" y="4948239"/>
          <a:ext cx="138111" cy="204787"/>
        </a:xfrm>
        <a:prstGeom prst="bentUp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247650</xdr:colOff>
      <xdr:row>22</xdr:row>
      <xdr:rowOff>66675</xdr:rowOff>
    </xdr:from>
    <xdr:to>
      <xdr:col>13</xdr:col>
      <xdr:colOff>209550</xdr:colOff>
      <xdr:row>22</xdr:row>
      <xdr:rowOff>219074</xdr:rowOff>
    </xdr:to>
    <xdr:sp macro="" textlink="">
      <xdr:nvSpPr>
        <xdr:cNvPr id="91" name="大かっこ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/>
      </xdr:nvSpPr>
      <xdr:spPr bwMode="auto">
        <a:xfrm>
          <a:off x="2876550" y="5019675"/>
          <a:ext cx="1628775" cy="152399"/>
        </a:xfrm>
        <a:prstGeom prst="bracketPair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161925</xdr:colOff>
          <xdr:row>21</xdr:row>
          <xdr:rowOff>9525</xdr:rowOff>
        </xdr:from>
        <xdr:to>
          <xdr:col>22</xdr:col>
          <xdr:colOff>114300</xdr:colOff>
          <xdr:row>21</xdr:row>
          <xdr:rowOff>257175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6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④その他（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18</xdr:row>
          <xdr:rowOff>19050</xdr:rowOff>
        </xdr:from>
        <xdr:to>
          <xdr:col>5</xdr:col>
          <xdr:colOff>180975</xdr:colOff>
          <xdr:row>19</xdr:row>
          <xdr:rowOff>0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6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①退職一時金のみ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18</xdr:row>
          <xdr:rowOff>19050</xdr:rowOff>
        </xdr:from>
        <xdr:to>
          <xdr:col>12</xdr:col>
          <xdr:colOff>238125</xdr:colOff>
          <xdr:row>19</xdr:row>
          <xdr:rowOff>0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6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②退職一時金と退職年金制度の併給性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18</xdr:row>
          <xdr:rowOff>19050</xdr:rowOff>
        </xdr:from>
        <xdr:to>
          <xdr:col>17</xdr:col>
          <xdr:colOff>219075</xdr:colOff>
          <xdr:row>19</xdr:row>
          <xdr:rowOff>0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6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③退職年金制度のみ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zoomScale="80" zoomScaleNormal="80" workbookViewId="0">
      <selection activeCell="C6" sqref="C6:I6"/>
    </sheetView>
  </sheetViews>
  <sheetFormatPr defaultRowHeight="13.5" x14ac:dyDescent="0.15"/>
  <cols>
    <col min="1" max="1" width="4.125" style="1" customWidth="1"/>
    <col min="2" max="2" width="9.75" style="1" customWidth="1"/>
    <col min="3" max="3" width="4.125" style="1" customWidth="1"/>
    <col min="4" max="4" width="7.875" style="1" customWidth="1"/>
    <col min="5" max="5" width="12.625" style="1" customWidth="1"/>
    <col min="6" max="6" width="8.5" style="1" customWidth="1"/>
    <col min="7" max="7" width="13.375" style="1" customWidth="1"/>
    <col min="8" max="8" width="10.125" style="1" customWidth="1"/>
    <col min="9" max="9" width="28.875" style="1" customWidth="1"/>
    <col min="10" max="16384" width="9" style="1"/>
  </cols>
  <sheetData>
    <row r="1" spans="1:9" ht="22.5" customHeight="1" x14ac:dyDescent="0.2">
      <c r="A1" s="20" t="s">
        <v>63</v>
      </c>
    </row>
    <row r="2" spans="1:9" s="3" customFormat="1" ht="27.75" customHeight="1" x14ac:dyDescent="0.15">
      <c r="A2" s="42"/>
      <c r="I2" s="113" t="s">
        <v>107</v>
      </c>
    </row>
    <row r="3" spans="1:9" s="3" customFormat="1" ht="39.75" customHeight="1" x14ac:dyDescent="0.15">
      <c r="A3" s="163"/>
      <c r="B3" s="164"/>
      <c r="C3" s="164"/>
      <c r="D3" s="164"/>
      <c r="E3" s="278">
        <v>2022</v>
      </c>
      <c r="F3" s="278"/>
      <c r="G3" s="277" t="s">
        <v>105</v>
      </c>
      <c r="H3" s="277"/>
      <c r="I3" s="277"/>
    </row>
    <row r="4" spans="1:9" ht="30.75" customHeight="1" x14ac:dyDescent="0.15">
      <c r="A4" s="121" t="s">
        <v>77</v>
      </c>
      <c r="B4" s="121"/>
      <c r="C4" s="121"/>
      <c r="I4" s="4" t="s">
        <v>103</v>
      </c>
    </row>
    <row r="5" spans="1:9" ht="14.25" x14ac:dyDescent="0.15">
      <c r="A5" s="2"/>
    </row>
    <row r="6" spans="1:9" ht="51" customHeight="1" x14ac:dyDescent="0.15">
      <c r="A6" s="255" t="s">
        <v>84</v>
      </c>
      <c r="B6" s="256"/>
      <c r="C6" s="302"/>
      <c r="D6" s="303"/>
      <c r="E6" s="303"/>
      <c r="F6" s="303"/>
      <c r="G6" s="303"/>
      <c r="H6" s="303"/>
      <c r="I6" s="304"/>
    </row>
    <row r="7" spans="1:9" ht="18.75" customHeight="1" x14ac:dyDescent="0.15">
      <c r="A7" s="257" t="s">
        <v>89</v>
      </c>
      <c r="B7" s="258"/>
      <c r="C7" s="323"/>
      <c r="D7" s="324"/>
      <c r="E7" s="324"/>
      <c r="F7" s="324"/>
      <c r="G7" s="324"/>
      <c r="H7" s="324"/>
      <c r="I7" s="325"/>
    </row>
    <row r="8" spans="1:9" ht="39" customHeight="1" x14ac:dyDescent="0.15">
      <c r="A8" s="259" t="s">
        <v>61</v>
      </c>
      <c r="B8" s="260"/>
      <c r="C8" s="281"/>
      <c r="D8" s="282"/>
      <c r="E8" s="282"/>
      <c r="F8" s="282"/>
      <c r="G8" s="282"/>
      <c r="H8" s="282"/>
      <c r="I8" s="283"/>
    </row>
    <row r="9" spans="1:9" ht="37.5" customHeight="1" x14ac:dyDescent="0.15">
      <c r="A9" s="255" t="s">
        <v>32</v>
      </c>
      <c r="B9" s="256"/>
      <c r="C9" s="255" t="s">
        <v>33</v>
      </c>
      <c r="D9" s="299"/>
      <c r="E9" s="309"/>
      <c r="F9" s="310"/>
      <c r="G9" s="310"/>
      <c r="H9" s="310"/>
      <c r="I9" s="311"/>
    </row>
    <row r="10" spans="1:9" ht="37.5" customHeight="1" x14ac:dyDescent="0.15">
      <c r="A10" s="257"/>
      <c r="B10" s="258"/>
      <c r="C10" s="284" t="s">
        <v>3</v>
      </c>
      <c r="D10" s="285"/>
      <c r="E10" s="312"/>
      <c r="F10" s="312"/>
      <c r="G10" s="312"/>
      <c r="H10" s="312"/>
      <c r="I10" s="313"/>
    </row>
    <row r="11" spans="1:9" ht="37.5" customHeight="1" x14ac:dyDescent="0.15">
      <c r="A11" s="257"/>
      <c r="B11" s="258"/>
      <c r="C11" s="284" t="s">
        <v>85</v>
      </c>
      <c r="D11" s="285"/>
      <c r="E11" s="274"/>
      <c r="F11" s="275"/>
      <c r="G11" s="276"/>
      <c r="H11" s="112" t="s">
        <v>82</v>
      </c>
      <c r="I11" s="139"/>
    </row>
    <row r="12" spans="1:9" ht="39.75" customHeight="1" x14ac:dyDescent="0.15">
      <c r="A12" s="257"/>
      <c r="B12" s="258"/>
      <c r="C12" s="317" t="s">
        <v>75</v>
      </c>
      <c r="D12" s="318"/>
      <c r="E12" s="136" t="s">
        <v>86</v>
      </c>
      <c r="F12" s="293" t="s">
        <v>83</v>
      </c>
      <c r="G12" s="136" t="s">
        <v>87</v>
      </c>
      <c r="H12" s="314" t="s">
        <v>102</v>
      </c>
      <c r="I12" s="315"/>
    </row>
    <row r="13" spans="1:9" ht="30" customHeight="1" x14ac:dyDescent="0.15">
      <c r="A13" s="259"/>
      <c r="B13" s="260"/>
      <c r="C13" s="319"/>
      <c r="D13" s="320"/>
      <c r="E13" s="140"/>
      <c r="F13" s="294"/>
      <c r="G13" s="140"/>
      <c r="H13" s="328"/>
      <c r="I13" s="329"/>
    </row>
    <row r="14" spans="1:9" ht="20.25" customHeight="1" x14ac:dyDescent="0.15">
      <c r="A14" s="316" t="s">
        <v>88</v>
      </c>
      <c r="B14" s="316"/>
      <c r="C14" s="316"/>
      <c r="D14" s="316"/>
      <c r="E14" s="316"/>
      <c r="F14" s="316"/>
      <c r="G14" s="316"/>
      <c r="H14" s="316"/>
      <c r="I14" s="316"/>
    </row>
    <row r="15" spans="1:9" s="17" customFormat="1" ht="31.5" customHeight="1" x14ac:dyDescent="0.15">
      <c r="A15" s="21" t="s">
        <v>78</v>
      </c>
      <c r="B15" s="12"/>
      <c r="C15" s="16"/>
      <c r="D15" s="16"/>
      <c r="E15" s="16"/>
      <c r="F15" s="16"/>
      <c r="G15" s="16"/>
      <c r="H15" s="16"/>
      <c r="I15" s="16"/>
    </row>
    <row r="16" spans="1:9" s="17" customFormat="1" ht="38.25" customHeight="1" x14ac:dyDescent="0.15">
      <c r="A16" s="321" t="s">
        <v>2</v>
      </c>
      <c r="B16" s="322"/>
      <c r="C16" s="326"/>
      <c r="D16" s="327"/>
      <c r="E16" s="120"/>
      <c r="F16" s="120"/>
      <c r="G16" s="120" t="s">
        <v>76</v>
      </c>
      <c r="H16" s="141"/>
      <c r="I16" s="16"/>
    </row>
    <row r="17" spans="1:9" s="17" customFormat="1" ht="8.25" customHeight="1" x14ac:dyDescent="0.15">
      <c r="A17" s="21"/>
      <c r="B17" s="12"/>
      <c r="C17" s="16"/>
      <c r="D17" s="16"/>
      <c r="E17" s="16"/>
      <c r="F17" s="16"/>
      <c r="G17" s="16"/>
      <c r="H17" s="16"/>
      <c r="I17" s="16"/>
    </row>
    <row r="18" spans="1:9" ht="12.75" customHeight="1" x14ac:dyDescent="0.15">
      <c r="A18" s="300" t="s">
        <v>2</v>
      </c>
      <c r="B18" s="301"/>
      <c r="C18" s="305" t="s">
        <v>29</v>
      </c>
      <c r="D18" s="306"/>
      <c r="E18" s="306"/>
      <c r="F18" s="306"/>
      <c r="G18" s="306"/>
      <c r="H18" s="306"/>
      <c r="I18" s="307"/>
    </row>
    <row r="19" spans="1:9" ht="12.75" customHeight="1" x14ac:dyDescent="0.15">
      <c r="A19" s="295" t="s">
        <v>34</v>
      </c>
      <c r="B19" s="296"/>
      <c r="C19" s="308"/>
      <c r="D19" s="291"/>
      <c r="E19" s="291"/>
      <c r="F19" s="291"/>
      <c r="G19" s="291"/>
      <c r="H19" s="291"/>
      <c r="I19" s="292"/>
    </row>
    <row r="20" spans="1:9" ht="21.75" customHeight="1" x14ac:dyDescent="0.15">
      <c r="A20" s="255" t="s">
        <v>90</v>
      </c>
      <c r="B20" s="256"/>
      <c r="C20" s="250" t="s">
        <v>0</v>
      </c>
      <c r="D20" s="253" t="s">
        <v>91</v>
      </c>
      <c r="E20" s="253"/>
      <c r="F20" s="253"/>
      <c r="G20" s="253"/>
      <c r="H20" s="253"/>
      <c r="I20" s="254"/>
    </row>
    <row r="21" spans="1:9" ht="21.75" customHeight="1" x14ac:dyDescent="0.15">
      <c r="A21" s="257"/>
      <c r="B21" s="258"/>
      <c r="C21" s="251"/>
      <c r="D21" s="264" t="s">
        <v>92</v>
      </c>
      <c r="E21" s="264"/>
      <c r="F21" s="264"/>
      <c r="G21" s="264"/>
      <c r="H21" s="264"/>
      <c r="I21" s="265"/>
    </row>
    <row r="22" spans="1:9" ht="21.75" customHeight="1" x14ac:dyDescent="0.15">
      <c r="A22" s="257"/>
      <c r="B22" s="258"/>
      <c r="C22" s="251"/>
      <c r="D22" s="264" t="s">
        <v>93</v>
      </c>
      <c r="E22" s="264"/>
      <c r="F22" s="264"/>
      <c r="G22" s="264"/>
      <c r="H22" s="264"/>
      <c r="I22" s="265"/>
    </row>
    <row r="23" spans="1:9" ht="21.75" customHeight="1" x14ac:dyDescent="0.15">
      <c r="A23" s="257"/>
      <c r="B23" s="258"/>
      <c r="C23" s="252"/>
      <c r="D23" s="288" t="s">
        <v>94</v>
      </c>
      <c r="E23" s="288"/>
      <c r="F23" s="288"/>
      <c r="G23" s="288"/>
      <c r="H23" s="288"/>
      <c r="I23" s="289"/>
    </row>
    <row r="24" spans="1:9" ht="21.75" customHeight="1" x14ac:dyDescent="0.15">
      <c r="A24" s="257"/>
      <c r="B24" s="258"/>
      <c r="C24" s="269" t="s">
        <v>1</v>
      </c>
      <c r="D24" s="271" t="s">
        <v>95</v>
      </c>
      <c r="E24" s="272"/>
      <c r="F24" s="272"/>
      <c r="G24" s="272"/>
      <c r="H24" s="272"/>
      <c r="I24" s="273"/>
    </row>
    <row r="25" spans="1:9" ht="21.75" customHeight="1" x14ac:dyDescent="0.15">
      <c r="A25" s="257"/>
      <c r="B25" s="258"/>
      <c r="C25" s="251"/>
      <c r="D25" s="261" t="s">
        <v>96</v>
      </c>
      <c r="E25" s="262"/>
      <c r="F25" s="262"/>
      <c r="G25" s="262"/>
      <c r="H25" s="262"/>
      <c r="I25" s="263"/>
    </row>
    <row r="26" spans="1:9" ht="21.75" customHeight="1" x14ac:dyDescent="0.15">
      <c r="A26" s="257"/>
      <c r="B26" s="258"/>
      <c r="C26" s="251"/>
      <c r="D26" s="261" t="s">
        <v>97</v>
      </c>
      <c r="E26" s="262"/>
      <c r="F26" s="262"/>
      <c r="G26" s="262"/>
      <c r="H26" s="262"/>
      <c r="I26" s="263"/>
    </row>
    <row r="27" spans="1:9" ht="21.75" customHeight="1" x14ac:dyDescent="0.15">
      <c r="A27" s="257"/>
      <c r="B27" s="258"/>
      <c r="C27" s="251"/>
      <c r="D27" s="266" t="s">
        <v>98</v>
      </c>
      <c r="E27" s="267"/>
      <c r="F27" s="267"/>
      <c r="G27" s="267"/>
      <c r="H27" s="267"/>
      <c r="I27" s="268"/>
    </row>
    <row r="28" spans="1:9" ht="21.75" customHeight="1" x14ac:dyDescent="0.15">
      <c r="A28" s="257"/>
      <c r="B28" s="258"/>
      <c r="C28" s="251"/>
      <c r="D28" s="261" t="s">
        <v>99</v>
      </c>
      <c r="E28" s="262"/>
      <c r="F28" s="262"/>
      <c r="G28" s="262"/>
      <c r="H28" s="262"/>
      <c r="I28" s="263"/>
    </row>
    <row r="29" spans="1:9" ht="21.75" customHeight="1" x14ac:dyDescent="0.15">
      <c r="A29" s="257"/>
      <c r="B29" s="258"/>
      <c r="C29" s="251"/>
      <c r="D29" s="261" t="s">
        <v>100</v>
      </c>
      <c r="E29" s="262"/>
      <c r="F29" s="262"/>
      <c r="G29" s="262"/>
      <c r="H29" s="262"/>
      <c r="I29" s="263"/>
    </row>
    <row r="30" spans="1:9" ht="21.75" customHeight="1" x14ac:dyDescent="0.15">
      <c r="A30" s="259"/>
      <c r="B30" s="260"/>
      <c r="C30" s="270"/>
      <c r="D30" s="290" t="s">
        <v>101</v>
      </c>
      <c r="E30" s="291"/>
      <c r="F30" s="291"/>
      <c r="G30" s="291"/>
      <c r="H30" s="291"/>
      <c r="I30" s="292"/>
    </row>
    <row r="31" spans="1:9" ht="18.75" customHeight="1" x14ac:dyDescent="0.15">
      <c r="A31" s="297" t="s">
        <v>62</v>
      </c>
      <c r="B31" s="298"/>
      <c r="C31" s="298"/>
      <c r="D31" s="298"/>
      <c r="E31" s="298"/>
      <c r="F31" s="298"/>
      <c r="G31" s="298"/>
      <c r="H31" s="298"/>
      <c r="I31" s="298"/>
    </row>
    <row r="32" spans="1:9" ht="21.75" customHeight="1" x14ac:dyDescent="0.15">
      <c r="A32" s="286" t="s">
        <v>104</v>
      </c>
      <c r="B32" s="287"/>
      <c r="C32" s="287"/>
      <c r="D32" s="287"/>
      <c r="E32" s="287"/>
      <c r="F32" s="287"/>
      <c r="G32" s="287"/>
      <c r="H32" s="287"/>
      <c r="I32" s="287"/>
    </row>
    <row r="33" spans="1:9" s="3" customFormat="1" ht="35.25" hidden="1" customHeight="1" x14ac:dyDescent="0.15">
      <c r="A33" s="279"/>
      <c r="B33" s="280"/>
      <c r="C33" s="280"/>
      <c r="D33" s="280"/>
      <c r="E33" s="280"/>
      <c r="F33" s="280"/>
      <c r="G33" s="280"/>
      <c r="H33" s="280"/>
      <c r="I33" s="280"/>
    </row>
    <row r="34" spans="1:9" x14ac:dyDescent="0.15">
      <c r="A34" s="114"/>
    </row>
  </sheetData>
  <mergeCells count="42">
    <mergeCell ref="C6:I6"/>
    <mergeCell ref="C18:I19"/>
    <mergeCell ref="E9:I9"/>
    <mergeCell ref="E10:I10"/>
    <mergeCell ref="H12:I12"/>
    <mergeCell ref="A14:I14"/>
    <mergeCell ref="A7:B7"/>
    <mergeCell ref="C12:D13"/>
    <mergeCell ref="A16:B16"/>
    <mergeCell ref="A6:B6"/>
    <mergeCell ref="C7:I7"/>
    <mergeCell ref="C16:D16"/>
    <mergeCell ref="C10:D10"/>
    <mergeCell ref="H13:I13"/>
    <mergeCell ref="G3:I3"/>
    <mergeCell ref="E3:F3"/>
    <mergeCell ref="A33:I33"/>
    <mergeCell ref="A8:B8"/>
    <mergeCell ref="C8:I8"/>
    <mergeCell ref="C11:D11"/>
    <mergeCell ref="A32:I32"/>
    <mergeCell ref="D23:I23"/>
    <mergeCell ref="D30:I30"/>
    <mergeCell ref="F12:F13"/>
    <mergeCell ref="A19:B19"/>
    <mergeCell ref="A31:I31"/>
    <mergeCell ref="D25:I25"/>
    <mergeCell ref="C9:D9"/>
    <mergeCell ref="A18:B18"/>
    <mergeCell ref="A20:B30"/>
    <mergeCell ref="C20:C23"/>
    <mergeCell ref="D20:I20"/>
    <mergeCell ref="A9:B13"/>
    <mergeCell ref="D28:I28"/>
    <mergeCell ref="D22:I22"/>
    <mergeCell ref="D27:I27"/>
    <mergeCell ref="C24:C30"/>
    <mergeCell ref="D26:I26"/>
    <mergeCell ref="D29:I29"/>
    <mergeCell ref="D24:I24"/>
    <mergeCell ref="E11:G11"/>
    <mergeCell ref="D21:I21"/>
  </mergeCells>
  <phoneticPr fontId="4"/>
  <printOptions horizontalCentered="1"/>
  <pageMargins left="0.39370078740157483" right="0" top="0.39370078740157483" bottom="0.39370078740157483" header="0.31496062992125984" footer="0.19685039370078741"/>
  <pageSetup paperSize="9" orientation="portrait" r:id="rId1"/>
  <headerFooter alignWithMargins="0">
    <oddFooter>&amp;C1/7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zoomScale="80" zoomScaleNormal="80" workbookViewId="0">
      <selection activeCell="J10" sqref="J10"/>
    </sheetView>
  </sheetViews>
  <sheetFormatPr defaultRowHeight="13.5" x14ac:dyDescent="0.15"/>
  <cols>
    <col min="1" max="1" width="3" style="106" bestFit="1" customWidth="1"/>
    <col min="2" max="2" width="3.875" style="115" customWidth="1"/>
    <col min="3" max="4" width="3.375" style="115" customWidth="1"/>
    <col min="5" max="6" width="4.625" style="115" customWidth="1"/>
    <col min="7" max="7" width="6.75" style="115" bestFit="1" customWidth="1"/>
    <col min="8" max="8" width="4.625" style="115" customWidth="1"/>
    <col min="9" max="9" width="23.5" style="115" customWidth="1"/>
    <col min="10" max="10" width="20.625" style="115" customWidth="1"/>
    <col min="11" max="11" width="20.875" style="115" customWidth="1"/>
    <col min="12" max="12" width="3.625" style="115" customWidth="1"/>
    <col min="13" max="13" width="1.375" style="115" customWidth="1"/>
    <col min="14" max="16384" width="9" style="115"/>
  </cols>
  <sheetData>
    <row r="1" spans="1:13" s="50" customFormat="1" ht="21" customHeight="1" x14ac:dyDescent="0.2">
      <c r="A1" s="111"/>
      <c r="B1" s="5" t="str">
        <f>"Ⅰ．"&amp;'1企業名'!E3:E3&amp;"年度モデル賃金"</f>
        <v>Ⅰ．2022年度モデル賃金</v>
      </c>
      <c r="E1" s="76"/>
      <c r="F1" s="76"/>
      <c r="G1" s="76"/>
      <c r="H1" s="76"/>
      <c r="I1" s="76"/>
      <c r="J1" s="76"/>
      <c r="K1" s="76"/>
      <c r="L1" s="76"/>
    </row>
    <row r="2" spans="1:13" s="50" customFormat="1" ht="6.95" customHeight="1" x14ac:dyDescent="0.2">
      <c r="B2" s="84"/>
      <c r="E2" s="76"/>
      <c r="F2" s="76"/>
      <c r="G2" s="76"/>
      <c r="H2" s="76"/>
      <c r="I2" s="76"/>
      <c r="J2" s="76"/>
      <c r="K2" s="76"/>
      <c r="L2" s="76"/>
    </row>
    <row r="3" spans="1:13" s="50" customFormat="1" ht="21" customHeight="1" x14ac:dyDescent="0.15">
      <c r="B3" s="51" t="s">
        <v>12</v>
      </c>
      <c r="E3" s="51"/>
      <c r="F3" s="51"/>
      <c r="G3" s="51"/>
      <c r="H3" s="51"/>
      <c r="I3" s="51"/>
      <c r="J3" s="51"/>
      <c r="K3" s="51"/>
      <c r="L3" s="51"/>
    </row>
    <row r="4" spans="1:13" s="50" customFormat="1" ht="30.75" customHeight="1" x14ac:dyDescent="0.15">
      <c r="B4" s="51"/>
      <c r="E4" s="51"/>
      <c r="F4" s="51"/>
      <c r="G4" s="51"/>
      <c r="H4" s="51"/>
      <c r="I4" s="51"/>
      <c r="J4" s="51"/>
      <c r="K4" s="51"/>
      <c r="L4" s="51"/>
    </row>
    <row r="5" spans="1:13" s="54" customFormat="1" ht="25.5" customHeight="1" x14ac:dyDescent="0.15">
      <c r="A5" s="105"/>
      <c r="C5" s="52"/>
      <c r="D5" s="52"/>
      <c r="F5" s="53"/>
      <c r="G5" s="52"/>
      <c r="H5" s="52"/>
      <c r="I5" s="330" t="s">
        <v>79</v>
      </c>
      <c r="J5" s="330"/>
      <c r="K5" s="330"/>
      <c r="L5" s="75"/>
    </row>
    <row r="6" spans="1:13" s="54" customFormat="1" ht="8.25" customHeight="1" x14ac:dyDescent="0.15">
      <c r="A6" s="105"/>
      <c r="B6" s="85"/>
      <c r="C6" s="88"/>
      <c r="D6" s="340"/>
      <c r="E6" s="341"/>
      <c r="F6" s="341"/>
      <c r="G6" s="341"/>
      <c r="H6" s="342"/>
      <c r="I6" s="86"/>
      <c r="J6" s="80"/>
      <c r="K6" s="81"/>
      <c r="L6" s="57"/>
      <c r="M6" s="55"/>
    </row>
    <row r="7" spans="1:13" s="54" customFormat="1" ht="18" customHeight="1" x14ac:dyDescent="0.15">
      <c r="A7" s="105"/>
      <c r="B7" s="87" t="s">
        <v>58</v>
      </c>
      <c r="C7" s="77"/>
      <c r="D7" s="343" t="s">
        <v>59</v>
      </c>
      <c r="E7" s="344"/>
      <c r="F7" s="344"/>
      <c r="G7" s="344"/>
      <c r="H7" s="345"/>
      <c r="I7" s="116" t="s">
        <v>65</v>
      </c>
      <c r="J7" s="85" t="s">
        <v>42</v>
      </c>
      <c r="K7" s="126" t="s">
        <v>43</v>
      </c>
      <c r="L7" s="57"/>
      <c r="M7" s="55"/>
    </row>
    <row r="8" spans="1:13" s="54" customFormat="1" ht="46.5" customHeight="1" x14ac:dyDescent="0.15">
      <c r="A8" s="105"/>
      <c r="B8" s="331" t="s">
        <v>41</v>
      </c>
      <c r="C8" s="331" t="s">
        <v>49</v>
      </c>
      <c r="D8" s="337" t="s">
        <v>4</v>
      </c>
      <c r="E8" s="352" t="s">
        <v>5</v>
      </c>
      <c r="F8" s="353" t="s">
        <v>6</v>
      </c>
      <c r="G8" s="347" t="s">
        <v>7</v>
      </c>
      <c r="H8" s="349" t="s">
        <v>8</v>
      </c>
      <c r="I8" s="181" t="str">
        <f>'1企業名'!E3&amp;"年度
所定労働時間内賃金
（Ａ）＋（Ｂ）"</f>
        <v>2022年度
所定労働時間内賃金
（Ａ）＋（Ｂ）</v>
      </c>
      <c r="J8" s="123" t="s">
        <v>31</v>
      </c>
      <c r="K8" s="117" t="s">
        <v>26</v>
      </c>
      <c r="L8" s="61"/>
      <c r="M8" s="55"/>
    </row>
    <row r="9" spans="1:13" s="54" customFormat="1" ht="11.25" customHeight="1" thickBot="1" x14ac:dyDescent="0.2">
      <c r="A9" s="105"/>
      <c r="B9" s="333"/>
      <c r="C9" s="333"/>
      <c r="D9" s="351"/>
      <c r="E9" s="351"/>
      <c r="F9" s="354"/>
      <c r="G9" s="348"/>
      <c r="H9" s="350"/>
      <c r="I9" s="122" t="s">
        <v>9</v>
      </c>
      <c r="J9" s="124" t="s">
        <v>9</v>
      </c>
      <c r="K9" s="125" t="s">
        <v>9</v>
      </c>
      <c r="L9" s="60"/>
      <c r="M9" s="55"/>
    </row>
    <row r="10" spans="1:13" s="54" customFormat="1" ht="32.1" customHeight="1" thickTop="1" x14ac:dyDescent="0.15">
      <c r="A10" s="105">
        <v>1</v>
      </c>
      <c r="B10" s="331" t="s">
        <v>55</v>
      </c>
      <c r="C10" s="334" t="s">
        <v>66</v>
      </c>
      <c r="D10" s="339" t="s">
        <v>39</v>
      </c>
      <c r="E10" s="78">
        <v>22</v>
      </c>
      <c r="F10" s="79">
        <v>0</v>
      </c>
      <c r="G10" s="161">
        <f>'1企業名'!E3</f>
        <v>2022</v>
      </c>
      <c r="H10" s="78">
        <v>0</v>
      </c>
      <c r="I10" s="142">
        <f>J10+K10</f>
        <v>0</v>
      </c>
      <c r="J10" s="223"/>
      <c r="K10" s="224"/>
      <c r="L10" s="62"/>
      <c r="M10" s="55"/>
    </row>
    <row r="11" spans="1:13" s="54" customFormat="1" ht="32.1" customHeight="1" x14ac:dyDescent="0.15">
      <c r="A11" s="105">
        <v>2</v>
      </c>
      <c r="B11" s="331"/>
      <c r="C11" s="331"/>
      <c r="D11" s="337"/>
      <c r="E11" s="24">
        <v>25</v>
      </c>
      <c r="F11" s="28">
        <v>3</v>
      </c>
      <c r="G11" s="137">
        <f>$G$10-E11+$E$10</f>
        <v>2019</v>
      </c>
      <c r="H11" s="24">
        <v>0</v>
      </c>
      <c r="I11" s="143">
        <f t="shared" ref="I11:I24" si="0">J11+K11</f>
        <v>0</v>
      </c>
      <c r="J11" s="225"/>
      <c r="K11" s="226"/>
      <c r="L11" s="62"/>
      <c r="M11" s="55"/>
    </row>
    <row r="12" spans="1:13" s="54" customFormat="1" ht="32.1" customHeight="1" x14ac:dyDescent="0.15">
      <c r="A12" s="105">
        <v>3</v>
      </c>
      <c r="B12" s="331"/>
      <c r="C12" s="331"/>
      <c r="D12" s="337"/>
      <c r="E12" s="24">
        <v>30</v>
      </c>
      <c r="F12" s="28">
        <v>8</v>
      </c>
      <c r="G12" s="137">
        <f t="shared" ref="G12:G16" si="1">$G$10-E12+$E$10</f>
        <v>2014</v>
      </c>
      <c r="H12" s="24">
        <v>2</v>
      </c>
      <c r="I12" s="143">
        <f t="shared" si="0"/>
        <v>0</v>
      </c>
      <c r="J12" s="225"/>
      <c r="K12" s="226"/>
      <c r="L12" s="62"/>
      <c r="M12" s="55"/>
    </row>
    <row r="13" spans="1:13" s="54" customFormat="1" ht="32.1" customHeight="1" x14ac:dyDescent="0.15">
      <c r="A13" s="105">
        <v>4</v>
      </c>
      <c r="B13" s="331"/>
      <c r="C13" s="331"/>
      <c r="D13" s="337"/>
      <c r="E13" s="24">
        <v>35</v>
      </c>
      <c r="F13" s="28">
        <v>13</v>
      </c>
      <c r="G13" s="137">
        <f t="shared" si="1"/>
        <v>2009</v>
      </c>
      <c r="H13" s="24">
        <v>3</v>
      </c>
      <c r="I13" s="143">
        <f t="shared" si="0"/>
        <v>0</v>
      </c>
      <c r="J13" s="225"/>
      <c r="K13" s="226"/>
      <c r="L13" s="62"/>
      <c r="M13" s="55"/>
    </row>
    <row r="14" spans="1:13" s="54" customFormat="1" ht="32.1" customHeight="1" x14ac:dyDescent="0.15">
      <c r="A14" s="105">
        <v>5</v>
      </c>
      <c r="B14" s="331"/>
      <c r="C14" s="331"/>
      <c r="D14" s="337"/>
      <c r="E14" s="24">
        <v>40</v>
      </c>
      <c r="F14" s="28">
        <v>18</v>
      </c>
      <c r="G14" s="137">
        <f t="shared" si="1"/>
        <v>2004</v>
      </c>
      <c r="H14" s="24">
        <v>3</v>
      </c>
      <c r="I14" s="144">
        <f t="shared" si="0"/>
        <v>0</v>
      </c>
      <c r="J14" s="225"/>
      <c r="K14" s="226"/>
      <c r="L14" s="62"/>
      <c r="M14" s="55"/>
    </row>
    <row r="15" spans="1:13" s="54" customFormat="1" ht="32.1" customHeight="1" x14ac:dyDescent="0.15">
      <c r="A15" s="105">
        <v>6</v>
      </c>
      <c r="B15" s="331"/>
      <c r="C15" s="331"/>
      <c r="D15" s="337"/>
      <c r="E15" s="24">
        <v>50</v>
      </c>
      <c r="F15" s="28">
        <v>28</v>
      </c>
      <c r="G15" s="137">
        <f t="shared" si="1"/>
        <v>1994</v>
      </c>
      <c r="H15" s="24">
        <v>3</v>
      </c>
      <c r="I15" s="144">
        <f t="shared" si="0"/>
        <v>0</v>
      </c>
      <c r="J15" s="225"/>
      <c r="K15" s="226"/>
      <c r="L15" s="62"/>
      <c r="M15" s="55"/>
    </row>
    <row r="16" spans="1:13" s="54" customFormat="1" ht="32.1" customHeight="1" thickBot="1" x14ac:dyDescent="0.2">
      <c r="A16" s="105">
        <v>7</v>
      </c>
      <c r="B16" s="332"/>
      <c r="C16" s="335"/>
      <c r="D16" s="338"/>
      <c r="E16" s="26">
        <v>60</v>
      </c>
      <c r="F16" s="30">
        <v>38</v>
      </c>
      <c r="G16" s="137">
        <f t="shared" si="1"/>
        <v>1984</v>
      </c>
      <c r="H16" s="26">
        <v>1</v>
      </c>
      <c r="I16" s="145">
        <f t="shared" si="0"/>
        <v>0</v>
      </c>
      <c r="J16" s="216"/>
      <c r="K16" s="227"/>
      <c r="L16" s="62"/>
      <c r="M16" s="55"/>
    </row>
    <row r="17" spans="1:13" s="54" customFormat="1" ht="32.1" customHeight="1" x14ac:dyDescent="0.15">
      <c r="A17" s="105">
        <v>8</v>
      </c>
      <c r="B17" s="346" t="s">
        <v>56</v>
      </c>
      <c r="C17" s="346" t="s">
        <v>50</v>
      </c>
      <c r="D17" s="336" t="s">
        <v>46</v>
      </c>
      <c r="E17" s="25">
        <v>18</v>
      </c>
      <c r="F17" s="29">
        <v>0</v>
      </c>
      <c r="G17" s="162">
        <f>G10</f>
        <v>2022</v>
      </c>
      <c r="H17" s="25">
        <v>0</v>
      </c>
      <c r="I17" s="146">
        <f t="shared" si="0"/>
        <v>0</v>
      </c>
      <c r="J17" s="228"/>
      <c r="K17" s="229"/>
      <c r="L17" s="62"/>
      <c r="M17" s="55"/>
    </row>
    <row r="18" spans="1:13" s="54" customFormat="1" ht="32.1" customHeight="1" x14ac:dyDescent="0.15">
      <c r="A18" s="105">
        <v>9</v>
      </c>
      <c r="B18" s="331"/>
      <c r="C18" s="331"/>
      <c r="D18" s="337"/>
      <c r="E18" s="24">
        <v>22</v>
      </c>
      <c r="F18" s="28">
        <v>4</v>
      </c>
      <c r="G18" s="137">
        <f>$G$17-E18+$E$17</f>
        <v>2018</v>
      </c>
      <c r="H18" s="24">
        <v>0</v>
      </c>
      <c r="I18" s="144">
        <f t="shared" si="0"/>
        <v>0</v>
      </c>
      <c r="J18" s="225"/>
      <c r="K18" s="226"/>
      <c r="L18" s="62"/>
      <c r="M18" s="55"/>
    </row>
    <row r="19" spans="1:13" s="54" customFormat="1" ht="32.1" customHeight="1" x14ac:dyDescent="0.15">
      <c r="A19" s="105">
        <v>10</v>
      </c>
      <c r="B19" s="331"/>
      <c r="C19" s="331"/>
      <c r="D19" s="337"/>
      <c r="E19" s="24">
        <v>25</v>
      </c>
      <c r="F19" s="28">
        <v>7</v>
      </c>
      <c r="G19" s="137">
        <f t="shared" ref="G19:G24" si="2">$G$17-E19+$E$17</f>
        <v>2015</v>
      </c>
      <c r="H19" s="24">
        <v>0</v>
      </c>
      <c r="I19" s="144">
        <f t="shared" si="0"/>
        <v>0</v>
      </c>
      <c r="J19" s="225"/>
      <c r="K19" s="226"/>
      <c r="L19" s="62"/>
      <c r="M19" s="55"/>
    </row>
    <row r="20" spans="1:13" s="54" customFormat="1" ht="32.1" customHeight="1" x14ac:dyDescent="0.15">
      <c r="A20" s="105">
        <v>11</v>
      </c>
      <c r="B20" s="331"/>
      <c r="C20" s="331"/>
      <c r="D20" s="337"/>
      <c r="E20" s="24">
        <v>30</v>
      </c>
      <c r="F20" s="28">
        <v>12</v>
      </c>
      <c r="G20" s="137">
        <f t="shared" si="2"/>
        <v>2010</v>
      </c>
      <c r="H20" s="24">
        <v>2</v>
      </c>
      <c r="I20" s="144">
        <f t="shared" si="0"/>
        <v>0</v>
      </c>
      <c r="J20" s="225"/>
      <c r="K20" s="226"/>
      <c r="L20" s="62"/>
      <c r="M20" s="55"/>
    </row>
    <row r="21" spans="1:13" s="54" customFormat="1" ht="32.1" customHeight="1" x14ac:dyDescent="0.15">
      <c r="A21" s="105">
        <v>12</v>
      </c>
      <c r="B21" s="331"/>
      <c r="C21" s="331"/>
      <c r="D21" s="337"/>
      <c r="E21" s="24">
        <v>35</v>
      </c>
      <c r="F21" s="28">
        <v>17</v>
      </c>
      <c r="G21" s="137">
        <f t="shared" si="2"/>
        <v>2005</v>
      </c>
      <c r="H21" s="24">
        <v>3</v>
      </c>
      <c r="I21" s="144">
        <f t="shared" si="0"/>
        <v>0</v>
      </c>
      <c r="J21" s="225"/>
      <c r="K21" s="226"/>
      <c r="L21" s="62"/>
      <c r="M21" s="55"/>
    </row>
    <row r="22" spans="1:13" s="54" customFormat="1" ht="32.1" customHeight="1" x14ac:dyDescent="0.15">
      <c r="A22" s="105">
        <v>13</v>
      </c>
      <c r="B22" s="331"/>
      <c r="C22" s="331"/>
      <c r="D22" s="337"/>
      <c r="E22" s="24">
        <v>40</v>
      </c>
      <c r="F22" s="28">
        <v>22</v>
      </c>
      <c r="G22" s="137">
        <f t="shared" si="2"/>
        <v>2000</v>
      </c>
      <c r="H22" s="24">
        <v>3</v>
      </c>
      <c r="I22" s="144">
        <f t="shared" si="0"/>
        <v>0</v>
      </c>
      <c r="J22" s="225"/>
      <c r="K22" s="226"/>
      <c r="L22" s="62"/>
      <c r="M22" s="55"/>
    </row>
    <row r="23" spans="1:13" s="54" customFormat="1" ht="32.1" customHeight="1" x14ac:dyDescent="0.15">
      <c r="A23" s="105">
        <v>14</v>
      </c>
      <c r="B23" s="331"/>
      <c r="C23" s="331"/>
      <c r="D23" s="337"/>
      <c r="E23" s="24">
        <v>50</v>
      </c>
      <c r="F23" s="28">
        <v>32</v>
      </c>
      <c r="G23" s="137">
        <f t="shared" si="2"/>
        <v>1990</v>
      </c>
      <c r="H23" s="24">
        <v>3</v>
      </c>
      <c r="I23" s="144">
        <f t="shared" si="0"/>
        <v>0</v>
      </c>
      <c r="J23" s="225"/>
      <c r="K23" s="226"/>
      <c r="L23" s="62"/>
      <c r="M23" s="55"/>
    </row>
    <row r="24" spans="1:13" s="54" customFormat="1" ht="32.1" customHeight="1" x14ac:dyDescent="0.15">
      <c r="A24" s="105">
        <v>15</v>
      </c>
      <c r="B24" s="332"/>
      <c r="C24" s="332"/>
      <c r="D24" s="338"/>
      <c r="E24" s="26">
        <v>60</v>
      </c>
      <c r="F24" s="30">
        <v>42</v>
      </c>
      <c r="G24" s="138">
        <f t="shared" si="2"/>
        <v>1980</v>
      </c>
      <c r="H24" s="26">
        <v>1</v>
      </c>
      <c r="I24" s="145">
        <f t="shared" si="0"/>
        <v>0</v>
      </c>
      <c r="J24" s="216"/>
      <c r="K24" s="227"/>
      <c r="L24" s="62"/>
      <c r="M24" s="55"/>
    </row>
    <row r="25" spans="1:13" ht="3.75" customHeight="1" x14ac:dyDescent="0.15"/>
    <row r="26" spans="1:13" s="56" customFormat="1" x14ac:dyDescent="0.15">
      <c r="A26" s="106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75"/>
    </row>
  </sheetData>
  <mergeCells count="16">
    <mergeCell ref="I5:K5"/>
    <mergeCell ref="B10:B16"/>
    <mergeCell ref="C8:C9"/>
    <mergeCell ref="C10:C16"/>
    <mergeCell ref="D17:D24"/>
    <mergeCell ref="D10:D16"/>
    <mergeCell ref="D6:H6"/>
    <mergeCell ref="D7:H7"/>
    <mergeCell ref="B17:B24"/>
    <mergeCell ref="G8:G9"/>
    <mergeCell ref="H8:H9"/>
    <mergeCell ref="D8:D9"/>
    <mergeCell ref="E8:E9"/>
    <mergeCell ref="F8:F9"/>
    <mergeCell ref="C17:C24"/>
    <mergeCell ref="B8:B9"/>
  </mergeCells>
  <phoneticPr fontId="4"/>
  <printOptions horizontalCentered="1"/>
  <pageMargins left="0.19685039370078741" right="0.19685039370078741" top="0.59055118110236227" bottom="0.39370078740157483" header="0.31496062992125984" footer="0.19685039370078741"/>
  <pageSetup paperSize="9" orientation="portrait" r:id="rId1"/>
  <headerFooter alignWithMargins="0">
    <oddFooter>&amp;C2/7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"/>
  <sheetViews>
    <sheetView zoomScale="80" zoomScaleNormal="80" workbookViewId="0">
      <selection activeCell="J10" sqref="J10"/>
    </sheetView>
  </sheetViews>
  <sheetFormatPr defaultRowHeight="13.5" x14ac:dyDescent="0.15"/>
  <cols>
    <col min="1" max="1" width="3" style="108" bestFit="1" customWidth="1"/>
    <col min="2" max="2" width="3.875" style="37" customWidth="1"/>
    <col min="3" max="4" width="3.375" style="37" customWidth="1"/>
    <col min="5" max="6" width="4.625" style="37" customWidth="1"/>
    <col min="7" max="7" width="6.75" style="37" bestFit="1" customWidth="1"/>
    <col min="8" max="8" width="4.625" style="37" customWidth="1"/>
    <col min="9" max="9" width="23.5" style="37" customWidth="1"/>
    <col min="10" max="11" width="20.625" style="37" customWidth="1"/>
    <col min="12" max="12" width="3.625" style="56" customWidth="1"/>
    <col min="13" max="13" width="1.375" style="37" customWidth="1"/>
    <col min="14" max="16384" width="9" style="37"/>
  </cols>
  <sheetData>
    <row r="1" spans="1:13" s="38" customFormat="1" ht="21" customHeight="1" x14ac:dyDescent="0.2">
      <c r="B1" s="5" t="str">
        <f>"Ⅰ．"&amp;'1企業名'!E3:E3&amp;"年度 モデル賃金(つづき)"</f>
        <v>Ⅰ．2022年度 モデル賃金(つづき)</v>
      </c>
      <c r="C1" s="39"/>
      <c r="D1" s="39"/>
      <c r="L1" s="50"/>
    </row>
    <row r="2" spans="1:13" s="38" customFormat="1" ht="6.95" customHeight="1" x14ac:dyDescent="0.2">
      <c r="B2" s="5"/>
      <c r="C2" s="39"/>
      <c r="D2" s="39"/>
      <c r="L2" s="50"/>
    </row>
    <row r="3" spans="1:13" s="38" customFormat="1" ht="21" customHeight="1" x14ac:dyDescent="0.15">
      <c r="B3" s="6" t="s">
        <v>12</v>
      </c>
      <c r="C3" s="6"/>
      <c r="D3" s="6"/>
      <c r="E3" s="6"/>
      <c r="F3" s="6"/>
      <c r="G3" s="6"/>
      <c r="H3" s="6"/>
      <c r="I3" s="6"/>
      <c r="J3" s="6"/>
      <c r="K3" s="6"/>
      <c r="L3" s="51"/>
    </row>
    <row r="4" spans="1:13" s="38" customFormat="1" ht="33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51"/>
    </row>
    <row r="5" spans="1:13" s="54" customFormat="1" ht="25.5" customHeight="1" x14ac:dyDescent="0.15">
      <c r="A5" s="105"/>
      <c r="C5" s="52"/>
      <c r="D5" s="52"/>
      <c r="F5" s="53"/>
      <c r="G5" s="52"/>
      <c r="H5" s="52"/>
      <c r="I5" s="330" t="s">
        <v>79</v>
      </c>
      <c r="J5" s="330"/>
      <c r="K5" s="330"/>
      <c r="L5" s="75"/>
    </row>
    <row r="6" spans="1:13" s="3" customFormat="1" ht="8.25" customHeight="1" x14ac:dyDescent="0.15">
      <c r="A6" s="107"/>
      <c r="B6" s="85"/>
      <c r="C6" s="88"/>
      <c r="D6" s="340"/>
      <c r="E6" s="341"/>
      <c r="F6" s="341"/>
      <c r="G6" s="341"/>
      <c r="H6" s="342"/>
      <c r="I6" s="86"/>
      <c r="J6" s="80"/>
      <c r="K6" s="81"/>
      <c r="L6" s="57"/>
    </row>
    <row r="7" spans="1:13" s="54" customFormat="1" ht="18" customHeight="1" x14ac:dyDescent="0.15">
      <c r="A7" s="105"/>
      <c r="B7" s="87" t="s">
        <v>48</v>
      </c>
      <c r="C7" s="77"/>
      <c r="D7" s="343" t="s">
        <v>44</v>
      </c>
      <c r="E7" s="344"/>
      <c r="F7" s="344"/>
      <c r="G7" s="344"/>
      <c r="H7" s="345"/>
      <c r="I7" s="116" t="s">
        <v>60</v>
      </c>
      <c r="J7" s="85" t="s">
        <v>42</v>
      </c>
      <c r="K7" s="126" t="s">
        <v>43</v>
      </c>
      <c r="L7" s="57"/>
      <c r="M7" s="55"/>
    </row>
    <row r="8" spans="1:13" s="54" customFormat="1" ht="46.5" customHeight="1" x14ac:dyDescent="0.15">
      <c r="A8" s="105"/>
      <c r="B8" s="331" t="s">
        <v>41</v>
      </c>
      <c r="C8" s="331" t="s">
        <v>49</v>
      </c>
      <c r="D8" s="337" t="s">
        <v>4</v>
      </c>
      <c r="E8" s="337" t="s">
        <v>5</v>
      </c>
      <c r="F8" s="353" t="s">
        <v>6</v>
      </c>
      <c r="G8" s="347" t="s">
        <v>7</v>
      </c>
      <c r="H8" s="349" t="s">
        <v>8</v>
      </c>
      <c r="I8" s="118" t="str">
        <f>'2モデル賃金(総合職)'!I8:I8</f>
        <v>2022年度
所定労働時間内賃金
（Ａ）＋（Ｂ）</v>
      </c>
      <c r="J8" s="123" t="s">
        <v>31</v>
      </c>
      <c r="K8" s="117" t="s">
        <v>26</v>
      </c>
      <c r="L8" s="61"/>
      <c r="M8" s="55"/>
    </row>
    <row r="9" spans="1:13" s="54" customFormat="1" ht="11.25" customHeight="1" thickBot="1" x14ac:dyDescent="0.2">
      <c r="A9" s="105"/>
      <c r="B9" s="333"/>
      <c r="C9" s="333"/>
      <c r="D9" s="351"/>
      <c r="E9" s="351"/>
      <c r="F9" s="354"/>
      <c r="G9" s="348"/>
      <c r="H9" s="350"/>
      <c r="I9" s="122" t="s">
        <v>9</v>
      </c>
      <c r="J9" s="124" t="s">
        <v>9</v>
      </c>
      <c r="K9" s="125" t="s">
        <v>9</v>
      </c>
      <c r="L9" s="60"/>
      <c r="M9" s="55"/>
    </row>
    <row r="10" spans="1:13" s="3" customFormat="1" ht="32.1" customHeight="1" thickTop="1" x14ac:dyDescent="0.15">
      <c r="A10" s="107">
        <v>16</v>
      </c>
      <c r="B10" s="355" t="s">
        <v>57</v>
      </c>
      <c r="C10" s="334" t="s">
        <v>51</v>
      </c>
      <c r="D10" s="359" t="s">
        <v>39</v>
      </c>
      <c r="E10" s="63">
        <v>22</v>
      </c>
      <c r="F10" s="64">
        <v>0</v>
      </c>
      <c r="G10" s="65">
        <f>'2モデル賃金(総合職)'!G10</f>
        <v>2022</v>
      </c>
      <c r="H10" s="63">
        <v>0</v>
      </c>
      <c r="I10" s="147">
        <f>J10+K10</f>
        <v>0</v>
      </c>
      <c r="J10" s="230"/>
      <c r="K10" s="231"/>
      <c r="L10" s="62"/>
      <c r="M10" s="9"/>
    </row>
    <row r="11" spans="1:13" s="3" customFormat="1" ht="32.1" customHeight="1" x14ac:dyDescent="0.15">
      <c r="A11" s="107">
        <v>17</v>
      </c>
      <c r="B11" s="356"/>
      <c r="C11" s="331"/>
      <c r="D11" s="359"/>
      <c r="E11" s="23">
        <v>25</v>
      </c>
      <c r="F11" s="31">
        <v>3</v>
      </c>
      <c r="G11" s="45">
        <f>'2モデル賃金(総合職)'!G11</f>
        <v>2019</v>
      </c>
      <c r="H11" s="23">
        <v>0</v>
      </c>
      <c r="I11" s="148">
        <f t="shared" ref="I11:I24" si="0">J11+K11</f>
        <v>0</v>
      </c>
      <c r="J11" s="232"/>
      <c r="K11" s="233"/>
      <c r="L11" s="62"/>
      <c r="M11" s="9"/>
    </row>
    <row r="12" spans="1:13" s="3" customFormat="1" ht="32.1" customHeight="1" x14ac:dyDescent="0.15">
      <c r="A12" s="107">
        <v>18</v>
      </c>
      <c r="B12" s="356"/>
      <c r="C12" s="331"/>
      <c r="D12" s="359"/>
      <c r="E12" s="66">
        <v>30</v>
      </c>
      <c r="F12" s="67">
        <v>8</v>
      </c>
      <c r="G12" s="68">
        <f>'2モデル賃金(総合職)'!G12</f>
        <v>2014</v>
      </c>
      <c r="H12" s="66">
        <v>0</v>
      </c>
      <c r="I12" s="148">
        <f t="shared" si="0"/>
        <v>0</v>
      </c>
      <c r="J12" s="232"/>
      <c r="K12" s="233"/>
      <c r="L12" s="62"/>
      <c r="M12" s="9"/>
    </row>
    <row r="13" spans="1:13" s="3" customFormat="1" ht="32.1" customHeight="1" x14ac:dyDescent="0.15">
      <c r="A13" s="107">
        <v>19</v>
      </c>
      <c r="B13" s="356"/>
      <c r="C13" s="331"/>
      <c r="D13" s="359"/>
      <c r="E13" s="23">
        <v>35</v>
      </c>
      <c r="F13" s="31">
        <v>13</v>
      </c>
      <c r="G13" s="45">
        <f>'2モデル賃金(総合職)'!G13</f>
        <v>2009</v>
      </c>
      <c r="H13" s="23">
        <v>0</v>
      </c>
      <c r="I13" s="148">
        <f t="shared" si="0"/>
        <v>0</v>
      </c>
      <c r="J13" s="232"/>
      <c r="K13" s="233"/>
      <c r="L13" s="62"/>
      <c r="M13" s="9"/>
    </row>
    <row r="14" spans="1:13" s="3" customFormat="1" ht="32.1" customHeight="1" x14ac:dyDescent="0.15">
      <c r="A14" s="107">
        <v>20</v>
      </c>
      <c r="B14" s="356"/>
      <c r="C14" s="331"/>
      <c r="D14" s="359"/>
      <c r="E14" s="66">
        <v>40</v>
      </c>
      <c r="F14" s="67">
        <v>18</v>
      </c>
      <c r="G14" s="68">
        <f>'2モデル賃金(総合職)'!G14</f>
        <v>2004</v>
      </c>
      <c r="H14" s="66">
        <v>0</v>
      </c>
      <c r="I14" s="148">
        <f t="shared" si="0"/>
        <v>0</v>
      </c>
      <c r="J14" s="232"/>
      <c r="K14" s="233"/>
      <c r="L14" s="62"/>
      <c r="M14" s="9"/>
    </row>
    <row r="15" spans="1:13" s="3" customFormat="1" ht="32.1" customHeight="1" x14ac:dyDescent="0.15">
      <c r="A15" s="107">
        <v>21</v>
      </c>
      <c r="B15" s="356"/>
      <c r="C15" s="331"/>
      <c r="D15" s="359"/>
      <c r="E15" s="23">
        <v>50</v>
      </c>
      <c r="F15" s="31">
        <v>28</v>
      </c>
      <c r="G15" s="45">
        <f>'2モデル賃金(総合職)'!G15</f>
        <v>1994</v>
      </c>
      <c r="H15" s="23">
        <v>0</v>
      </c>
      <c r="I15" s="148">
        <f t="shared" si="0"/>
        <v>0</v>
      </c>
      <c r="J15" s="232"/>
      <c r="K15" s="233"/>
      <c r="L15" s="62"/>
      <c r="M15" s="9"/>
    </row>
    <row r="16" spans="1:13" s="3" customFormat="1" ht="32.1" customHeight="1" thickBot="1" x14ac:dyDescent="0.2">
      <c r="A16" s="107">
        <v>22</v>
      </c>
      <c r="B16" s="356"/>
      <c r="C16" s="331"/>
      <c r="D16" s="361"/>
      <c r="E16" s="69">
        <v>60</v>
      </c>
      <c r="F16" s="70">
        <v>38</v>
      </c>
      <c r="G16" s="71">
        <f>'2モデル賃金(総合職)'!G16</f>
        <v>1984</v>
      </c>
      <c r="H16" s="69">
        <v>0</v>
      </c>
      <c r="I16" s="149">
        <f t="shared" si="0"/>
        <v>0</v>
      </c>
      <c r="J16" s="234"/>
      <c r="K16" s="235"/>
      <c r="L16" s="62"/>
      <c r="M16" s="9"/>
    </row>
    <row r="17" spans="1:13" s="3" customFormat="1" ht="32.1" customHeight="1" x14ac:dyDescent="0.15">
      <c r="A17" s="107">
        <v>23</v>
      </c>
      <c r="B17" s="356"/>
      <c r="C17" s="331"/>
      <c r="D17" s="358" t="s">
        <v>40</v>
      </c>
      <c r="E17" s="22">
        <v>18</v>
      </c>
      <c r="F17" s="32">
        <v>0</v>
      </c>
      <c r="G17" s="46">
        <f>'2モデル賃金(総合職)'!G17</f>
        <v>2022</v>
      </c>
      <c r="H17" s="22">
        <v>0</v>
      </c>
      <c r="I17" s="150">
        <f t="shared" si="0"/>
        <v>0</v>
      </c>
      <c r="J17" s="236"/>
      <c r="K17" s="237"/>
      <c r="L17" s="62"/>
      <c r="M17" s="9"/>
    </row>
    <row r="18" spans="1:13" s="3" customFormat="1" ht="32.1" customHeight="1" x14ac:dyDescent="0.15">
      <c r="A18" s="107">
        <v>24</v>
      </c>
      <c r="B18" s="356"/>
      <c r="C18" s="331"/>
      <c r="D18" s="359"/>
      <c r="E18" s="66">
        <v>22</v>
      </c>
      <c r="F18" s="67">
        <v>4</v>
      </c>
      <c r="G18" s="68">
        <f>'2モデル賃金(総合職)'!G18</f>
        <v>2018</v>
      </c>
      <c r="H18" s="66">
        <v>0</v>
      </c>
      <c r="I18" s="148">
        <f t="shared" si="0"/>
        <v>0</v>
      </c>
      <c r="J18" s="232"/>
      <c r="K18" s="233"/>
      <c r="L18" s="62"/>
      <c r="M18" s="9"/>
    </row>
    <row r="19" spans="1:13" s="3" customFormat="1" ht="32.1" customHeight="1" x14ac:dyDescent="0.15">
      <c r="A19" s="107">
        <v>25</v>
      </c>
      <c r="B19" s="356"/>
      <c r="C19" s="331"/>
      <c r="D19" s="359"/>
      <c r="E19" s="23">
        <v>25</v>
      </c>
      <c r="F19" s="31">
        <v>7</v>
      </c>
      <c r="G19" s="45">
        <f>'2モデル賃金(総合職)'!G19</f>
        <v>2015</v>
      </c>
      <c r="H19" s="23">
        <v>0</v>
      </c>
      <c r="I19" s="148">
        <f t="shared" si="0"/>
        <v>0</v>
      </c>
      <c r="J19" s="232"/>
      <c r="K19" s="233"/>
      <c r="L19" s="62"/>
      <c r="M19" s="9"/>
    </row>
    <row r="20" spans="1:13" s="3" customFormat="1" ht="32.1" customHeight="1" x14ac:dyDescent="0.15">
      <c r="A20" s="107">
        <v>26</v>
      </c>
      <c r="B20" s="356"/>
      <c r="C20" s="331"/>
      <c r="D20" s="359"/>
      <c r="E20" s="66">
        <v>30</v>
      </c>
      <c r="F20" s="67">
        <v>12</v>
      </c>
      <c r="G20" s="68">
        <f>'2モデル賃金(総合職)'!G20</f>
        <v>2010</v>
      </c>
      <c r="H20" s="66">
        <v>0</v>
      </c>
      <c r="I20" s="148">
        <f t="shared" si="0"/>
        <v>0</v>
      </c>
      <c r="J20" s="232"/>
      <c r="K20" s="233"/>
      <c r="L20" s="62"/>
      <c r="M20" s="9"/>
    </row>
    <row r="21" spans="1:13" s="3" customFormat="1" ht="32.1" customHeight="1" x14ac:dyDescent="0.15">
      <c r="A21" s="107">
        <v>27</v>
      </c>
      <c r="B21" s="356"/>
      <c r="C21" s="331"/>
      <c r="D21" s="359"/>
      <c r="E21" s="23">
        <v>35</v>
      </c>
      <c r="F21" s="31">
        <v>17</v>
      </c>
      <c r="G21" s="45">
        <f>'2モデル賃金(総合職)'!G21</f>
        <v>2005</v>
      </c>
      <c r="H21" s="23">
        <v>0</v>
      </c>
      <c r="I21" s="148">
        <f t="shared" si="0"/>
        <v>0</v>
      </c>
      <c r="J21" s="232"/>
      <c r="K21" s="233"/>
      <c r="L21" s="62"/>
      <c r="M21" s="9"/>
    </row>
    <row r="22" spans="1:13" s="3" customFormat="1" ht="32.1" customHeight="1" x14ac:dyDescent="0.15">
      <c r="A22" s="107">
        <v>28</v>
      </c>
      <c r="B22" s="356"/>
      <c r="C22" s="331"/>
      <c r="D22" s="359"/>
      <c r="E22" s="66">
        <v>40</v>
      </c>
      <c r="F22" s="67">
        <v>22</v>
      </c>
      <c r="G22" s="68">
        <f>'2モデル賃金(総合職)'!G22</f>
        <v>2000</v>
      </c>
      <c r="H22" s="66">
        <v>0</v>
      </c>
      <c r="I22" s="148">
        <f t="shared" si="0"/>
        <v>0</v>
      </c>
      <c r="J22" s="232"/>
      <c r="K22" s="233"/>
      <c r="L22" s="62"/>
      <c r="M22" s="9"/>
    </row>
    <row r="23" spans="1:13" s="3" customFormat="1" ht="32.1" customHeight="1" x14ac:dyDescent="0.15">
      <c r="A23" s="107">
        <v>29</v>
      </c>
      <c r="B23" s="356"/>
      <c r="C23" s="331"/>
      <c r="D23" s="359"/>
      <c r="E23" s="23">
        <v>50</v>
      </c>
      <c r="F23" s="31">
        <v>32</v>
      </c>
      <c r="G23" s="45">
        <f>'2モデル賃金(総合職)'!G23</f>
        <v>1990</v>
      </c>
      <c r="H23" s="23">
        <v>0</v>
      </c>
      <c r="I23" s="148">
        <f t="shared" si="0"/>
        <v>0</v>
      </c>
      <c r="J23" s="232"/>
      <c r="K23" s="233"/>
      <c r="L23" s="62"/>
      <c r="M23" s="9"/>
    </row>
    <row r="24" spans="1:13" s="3" customFormat="1" ht="32.1" customHeight="1" x14ac:dyDescent="0.15">
      <c r="A24" s="107">
        <v>30</v>
      </c>
      <c r="B24" s="357"/>
      <c r="C24" s="332"/>
      <c r="D24" s="360"/>
      <c r="E24" s="72">
        <v>60</v>
      </c>
      <c r="F24" s="73">
        <v>42</v>
      </c>
      <c r="G24" s="74">
        <f>'2モデル賃金(総合職)'!G24</f>
        <v>1980</v>
      </c>
      <c r="H24" s="72">
        <v>0</v>
      </c>
      <c r="I24" s="151">
        <f t="shared" si="0"/>
        <v>0</v>
      </c>
      <c r="J24" s="238"/>
      <c r="K24" s="239"/>
      <c r="L24" s="62"/>
      <c r="M24" s="9"/>
    </row>
    <row r="25" spans="1:13" s="3" customFormat="1" ht="3.75" customHeight="1" x14ac:dyDescent="0.15">
      <c r="A25" s="107"/>
      <c r="B25" s="10"/>
      <c r="C25" s="10"/>
      <c r="D25" s="10"/>
      <c r="E25" s="11"/>
      <c r="F25" s="11"/>
      <c r="G25" s="12"/>
      <c r="H25" s="11"/>
      <c r="I25" s="9"/>
      <c r="J25" s="9"/>
      <c r="K25" s="9"/>
      <c r="L25" s="62"/>
    </row>
  </sheetData>
  <mergeCells count="14">
    <mergeCell ref="I5:K5"/>
    <mergeCell ref="B10:B24"/>
    <mergeCell ref="B8:B9"/>
    <mergeCell ref="D8:D9"/>
    <mergeCell ref="E8:E9"/>
    <mergeCell ref="F8:F9"/>
    <mergeCell ref="D17:D24"/>
    <mergeCell ref="D10:D16"/>
    <mergeCell ref="C8:C9"/>
    <mergeCell ref="D6:H6"/>
    <mergeCell ref="C10:C24"/>
    <mergeCell ref="D7:H7"/>
    <mergeCell ref="G8:G9"/>
    <mergeCell ref="H8:H9"/>
  </mergeCells>
  <phoneticPr fontId="4"/>
  <printOptions horizontalCentered="1"/>
  <pageMargins left="0.19685039370078741" right="0.19685039370078741" top="0.59055118110236227" bottom="0.39370078740157483" header="0.31496062992125984" footer="0.19685039370078741"/>
  <pageSetup paperSize="9" orientation="portrait" r:id="rId1"/>
  <headerFooter alignWithMargins="0">
    <oddFooter>&amp;C3/7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85"/>
  <sheetViews>
    <sheetView zoomScale="80" zoomScaleNormal="80" workbookViewId="0">
      <selection activeCell="I8" sqref="I8"/>
    </sheetView>
  </sheetViews>
  <sheetFormatPr defaultRowHeight="13.5" x14ac:dyDescent="0.15"/>
  <cols>
    <col min="1" max="1" width="3" style="50" bestFit="1" customWidth="1"/>
    <col min="2" max="2" width="3.875" style="50" customWidth="1"/>
    <col min="3" max="3" width="3.375" style="50" customWidth="1"/>
    <col min="4" max="4" width="3.375" style="49" customWidth="1"/>
    <col min="5" max="5" width="4.625" style="49" customWidth="1"/>
    <col min="6" max="6" width="4.625" style="50" customWidth="1"/>
    <col min="7" max="7" width="6.75" style="50" customWidth="1"/>
    <col min="8" max="9" width="32.375" style="50" customWidth="1"/>
    <col min="10" max="12" width="3.625" style="50" customWidth="1"/>
    <col min="13" max="16384" width="9" style="50"/>
  </cols>
  <sheetData>
    <row r="1" spans="1:9" ht="21" customHeight="1" x14ac:dyDescent="0.2">
      <c r="A1" s="111"/>
      <c r="B1" s="5" t="str">
        <f>"Ⅱ．"&amp;'1企業名'!E3:E3-1&amp;"年度 モデル賞与"</f>
        <v>Ⅱ．2021年度 モデル賞与</v>
      </c>
      <c r="C1" s="48"/>
      <c r="E1" s="50"/>
    </row>
    <row r="2" spans="1:9" ht="6.95" customHeight="1" x14ac:dyDescent="0.2">
      <c r="B2" s="48"/>
      <c r="C2" s="48"/>
      <c r="E2" s="50"/>
    </row>
    <row r="3" spans="1:9" ht="21" customHeight="1" x14ac:dyDescent="0.15">
      <c r="B3" s="51" t="s">
        <v>47</v>
      </c>
      <c r="C3" s="51"/>
      <c r="D3" s="51"/>
      <c r="E3" s="51"/>
      <c r="F3" s="51"/>
      <c r="G3" s="51"/>
      <c r="H3" s="51"/>
      <c r="I3" s="51"/>
    </row>
    <row r="4" spans="1:9" ht="33" customHeight="1" x14ac:dyDescent="0.15">
      <c r="B4" s="51"/>
      <c r="C4" s="51"/>
      <c r="D4" s="51"/>
      <c r="E4" s="51"/>
      <c r="F4" s="51"/>
      <c r="G4" s="51"/>
      <c r="H4" s="51"/>
      <c r="I4" s="51"/>
    </row>
    <row r="5" spans="1:9" ht="24" customHeight="1" x14ac:dyDescent="0.15">
      <c r="A5" s="51"/>
      <c r="B5" s="51"/>
      <c r="C5" s="51"/>
      <c r="D5" s="51"/>
      <c r="E5" s="51"/>
      <c r="F5" s="51"/>
      <c r="G5" s="51"/>
      <c r="H5" s="330" t="s">
        <v>80</v>
      </c>
      <c r="I5" s="330"/>
    </row>
    <row r="6" spans="1:9" s="58" customFormat="1" ht="18" customHeight="1" x14ac:dyDescent="0.15">
      <c r="B6" s="85" t="s">
        <v>67</v>
      </c>
      <c r="C6" s="88"/>
      <c r="D6" s="364" t="s">
        <v>45</v>
      </c>
      <c r="E6" s="365"/>
      <c r="F6" s="365"/>
      <c r="G6" s="365"/>
      <c r="H6" s="362" t="str">
        <f>"※8　"&amp;'1企業名'!E3:E3-1&amp;"年度　賞与支給額　"</f>
        <v>※8　2021年度　賞与支給額　</v>
      </c>
      <c r="I6" s="363"/>
    </row>
    <row r="7" spans="1:9" s="58" customFormat="1" ht="46.5" customHeight="1" x14ac:dyDescent="0.15">
      <c r="B7" s="331" t="s">
        <v>41</v>
      </c>
      <c r="C7" s="331" t="s">
        <v>49</v>
      </c>
      <c r="D7" s="337" t="s">
        <v>4</v>
      </c>
      <c r="E7" s="352" t="s">
        <v>5</v>
      </c>
      <c r="F7" s="353" t="s">
        <v>6</v>
      </c>
      <c r="G7" s="347" t="s">
        <v>7</v>
      </c>
      <c r="H7" s="127" t="str">
        <f>"夏季賞与
（"&amp;'1企業名'!E3:E3-1&amp;"年4月～9月）"</f>
        <v>夏季賞与
（2021年4月～9月）</v>
      </c>
      <c r="I7" s="117" t="str">
        <f>"冬季賞与
（"&amp;'1企業名'!E3:E3-1&amp;"年10月～"&amp;'1企業名'!E3:E3&amp;"年3月）"</f>
        <v>冬季賞与
（2021年10月～2022年3月）</v>
      </c>
    </row>
    <row r="8" spans="1:9" s="58" customFormat="1" ht="11.25" customHeight="1" thickBot="1" x14ac:dyDescent="0.2">
      <c r="B8" s="333"/>
      <c r="C8" s="333"/>
      <c r="D8" s="351"/>
      <c r="E8" s="351"/>
      <c r="F8" s="354"/>
      <c r="G8" s="348"/>
      <c r="H8" s="240" t="s">
        <v>9</v>
      </c>
      <c r="I8" s="241" t="s">
        <v>9</v>
      </c>
    </row>
    <row r="9" spans="1:9" s="58" customFormat="1" ht="33" customHeight="1" thickTop="1" x14ac:dyDescent="0.15">
      <c r="A9" s="109">
        <v>31</v>
      </c>
      <c r="B9" s="331" t="s">
        <v>55</v>
      </c>
      <c r="C9" s="334" t="s">
        <v>66</v>
      </c>
      <c r="D9" s="339" t="s">
        <v>39</v>
      </c>
      <c r="E9" s="78">
        <v>22</v>
      </c>
      <c r="F9" s="79">
        <v>0</v>
      </c>
      <c r="G9" s="161">
        <f>'2モデル賃金(総合職)'!$G$10-1</f>
        <v>2021</v>
      </c>
      <c r="H9" s="242"/>
      <c r="I9" s="224"/>
    </row>
    <row r="10" spans="1:9" s="58" customFormat="1" ht="33" customHeight="1" x14ac:dyDescent="0.15">
      <c r="A10" s="109">
        <v>32</v>
      </c>
      <c r="B10" s="331"/>
      <c r="C10" s="331"/>
      <c r="D10" s="337"/>
      <c r="E10" s="24">
        <v>25</v>
      </c>
      <c r="F10" s="28">
        <v>3</v>
      </c>
      <c r="G10" s="137">
        <f>$G$9-E10+$E$9</f>
        <v>2018</v>
      </c>
      <c r="H10" s="243"/>
      <c r="I10" s="226"/>
    </row>
    <row r="11" spans="1:9" s="58" customFormat="1" ht="33" customHeight="1" x14ac:dyDescent="0.15">
      <c r="A11" s="109">
        <v>33</v>
      </c>
      <c r="B11" s="331"/>
      <c r="C11" s="331"/>
      <c r="D11" s="337"/>
      <c r="E11" s="24">
        <v>30</v>
      </c>
      <c r="F11" s="28">
        <v>8</v>
      </c>
      <c r="G11" s="137">
        <f t="shared" ref="G11:G14" si="0">$G$9-E11+$E$9</f>
        <v>2013</v>
      </c>
      <c r="H11" s="243"/>
      <c r="I11" s="226"/>
    </row>
    <row r="12" spans="1:9" s="58" customFormat="1" ht="33" customHeight="1" x14ac:dyDescent="0.15">
      <c r="A12" s="109">
        <v>34</v>
      </c>
      <c r="B12" s="331"/>
      <c r="C12" s="331"/>
      <c r="D12" s="337"/>
      <c r="E12" s="24">
        <v>35</v>
      </c>
      <c r="F12" s="28">
        <v>13</v>
      </c>
      <c r="G12" s="137">
        <f t="shared" si="0"/>
        <v>2008</v>
      </c>
      <c r="H12" s="243"/>
      <c r="I12" s="226"/>
    </row>
    <row r="13" spans="1:9" s="58" customFormat="1" ht="33" customHeight="1" x14ac:dyDescent="0.15">
      <c r="A13" s="109">
        <v>35</v>
      </c>
      <c r="B13" s="331"/>
      <c r="C13" s="331"/>
      <c r="D13" s="337"/>
      <c r="E13" s="24">
        <v>40</v>
      </c>
      <c r="F13" s="28">
        <v>18</v>
      </c>
      <c r="G13" s="137">
        <f t="shared" si="0"/>
        <v>2003</v>
      </c>
      <c r="H13" s="243"/>
      <c r="I13" s="226"/>
    </row>
    <row r="14" spans="1:9" s="58" customFormat="1" ht="33" customHeight="1" x14ac:dyDescent="0.15">
      <c r="A14" s="109">
        <v>36</v>
      </c>
      <c r="B14" s="331"/>
      <c r="C14" s="331"/>
      <c r="D14" s="337"/>
      <c r="E14" s="24">
        <v>50</v>
      </c>
      <c r="F14" s="28">
        <v>28</v>
      </c>
      <c r="G14" s="137">
        <f t="shared" si="0"/>
        <v>1993</v>
      </c>
      <c r="H14" s="243"/>
      <c r="I14" s="226"/>
    </row>
    <row r="15" spans="1:9" s="58" customFormat="1" ht="33" customHeight="1" thickBot="1" x14ac:dyDescent="0.2">
      <c r="A15" s="109">
        <v>37</v>
      </c>
      <c r="B15" s="332"/>
      <c r="C15" s="335"/>
      <c r="D15" s="338"/>
      <c r="E15" s="26">
        <v>60</v>
      </c>
      <c r="F15" s="30">
        <v>38</v>
      </c>
      <c r="G15" s="137">
        <f>$G$9-E15+$E$9</f>
        <v>1983</v>
      </c>
      <c r="H15" s="244"/>
      <c r="I15" s="245"/>
    </row>
    <row r="16" spans="1:9" s="58" customFormat="1" ht="33" customHeight="1" x14ac:dyDescent="0.15">
      <c r="A16" s="109">
        <v>38</v>
      </c>
      <c r="B16" s="346" t="s">
        <v>56</v>
      </c>
      <c r="C16" s="346" t="s">
        <v>52</v>
      </c>
      <c r="D16" s="336" t="s">
        <v>46</v>
      </c>
      <c r="E16" s="25">
        <v>18</v>
      </c>
      <c r="F16" s="29">
        <v>0</v>
      </c>
      <c r="G16" s="162">
        <f>G9</f>
        <v>2021</v>
      </c>
      <c r="H16" s="246"/>
      <c r="I16" s="247"/>
    </row>
    <row r="17" spans="1:9" s="58" customFormat="1" ht="33" customHeight="1" x14ac:dyDescent="0.15">
      <c r="A17" s="109">
        <v>39</v>
      </c>
      <c r="B17" s="331"/>
      <c r="C17" s="331"/>
      <c r="D17" s="337"/>
      <c r="E17" s="24">
        <v>22</v>
      </c>
      <c r="F17" s="28">
        <v>4</v>
      </c>
      <c r="G17" s="137">
        <f>$G$16-E17+$E$16</f>
        <v>2017</v>
      </c>
      <c r="H17" s="243"/>
      <c r="I17" s="226"/>
    </row>
    <row r="18" spans="1:9" s="58" customFormat="1" ht="33" customHeight="1" x14ac:dyDescent="0.15">
      <c r="A18" s="109">
        <v>40</v>
      </c>
      <c r="B18" s="331"/>
      <c r="C18" s="331"/>
      <c r="D18" s="337"/>
      <c r="E18" s="24">
        <v>25</v>
      </c>
      <c r="F18" s="28">
        <v>7</v>
      </c>
      <c r="G18" s="137">
        <f t="shared" ref="G18:G23" si="1">$G$16-E18+$E$16</f>
        <v>2014</v>
      </c>
      <c r="H18" s="243"/>
      <c r="I18" s="226"/>
    </row>
    <row r="19" spans="1:9" s="58" customFormat="1" ht="33" customHeight="1" x14ac:dyDescent="0.15">
      <c r="A19" s="109">
        <v>41</v>
      </c>
      <c r="B19" s="331"/>
      <c r="C19" s="331"/>
      <c r="D19" s="337"/>
      <c r="E19" s="24">
        <v>30</v>
      </c>
      <c r="F19" s="28">
        <v>12</v>
      </c>
      <c r="G19" s="137">
        <f t="shared" si="1"/>
        <v>2009</v>
      </c>
      <c r="H19" s="243"/>
      <c r="I19" s="226"/>
    </row>
    <row r="20" spans="1:9" s="58" customFormat="1" ht="33" customHeight="1" x14ac:dyDescent="0.15">
      <c r="A20" s="109">
        <v>42</v>
      </c>
      <c r="B20" s="331"/>
      <c r="C20" s="331"/>
      <c r="D20" s="337"/>
      <c r="E20" s="24">
        <v>35</v>
      </c>
      <c r="F20" s="28">
        <v>17</v>
      </c>
      <c r="G20" s="137">
        <f t="shared" si="1"/>
        <v>2004</v>
      </c>
      <c r="H20" s="243"/>
      <c r="I20" s="226"/>
    </row>
    <row r="21" spans="1:9" s="58" customFormat="1" ht="33" customHeight="1" x14ac:dyDescent="0.15">
      <c r="A21" s="109">
        <v>43</v>
      </c>
      <c r="B21" s="331"/>
      <c r="C21" s="331"/>
      <c r="D21" s="337"/>
      <c r="E21" s="24">
        <v>40</v>
      </c>
      <c r="F21" s="28">
        <v>22</v>
      </c>
      <c r="G21" s="137">
        <f t="shared" si="1"/>
        <v>1999</v>
      </c>
      <c r="H21" s="243"/>
      <c r="I21" s="226"/>
    </row>
    <row r="22" spans="1:9" s="58" customFormat="1" ht="33" customHeight="1" x14ac:dyDescent="0.15">
      <c r="A22" s="109">
        <v>44</v>
      </c>
      <c r="B22" s="331"/>
      <c r="C22" s="331"/>
      <c r="D22" s="337"/>
      <c r="E22" s="24">
        <v>50</v>
      </c>
      <c r="F22" s="28">
        <v>32</v>
      </c>
      <c r="G22" s="137">
        <f t="shared" si="1"/>
        <v>1989</v>
      </c>
      <c r="H22" s="243"/>
      <c r="I22" s="226"/>
    </row>
    <row r="23" spans="1:9" s="58" customFormat="1" ht="33" customHeight="1" x14ac:dyDescent="0.15">
      <c r="A23" s="221">
        <v>45</v>
      </c>
      <c r="B23" s="332"/>
      <c r="C23" s="332"/>
      <c r="D23" s="338"/>
      <c r="E23" s="180">
        <v>60</v>
      </c>
      <c r="F23" s="30">
        <v>42</v>
      </c>
      <c r="G23" s="222">
        <f t="shared" si="1"/>
        <v>1979</v>
      </c>
      <c r="H23" s="248"/>
      <c r="I23" s="249"/>
    </row>
    <row r="24" spans="1:9" s="58" customFormat="1" ht="30" customHeight="1" x14ac:dyDescent="0.15">
      <c r="D24" s="59"/>
      <c r="E24" s="59"/>
    </row>
    <row r="25" spans="1:9" s="58" customFormat="1" x14ac:dyDescent="0.15">
      <c r="D25" s="59"/>
      <c r="E25" s="59"/>
    </row>
    <row r="26" spans="1:9" s="58" customFormat="1" x14ac:dyDescent="0.15">
      <c r="D26" s="59"/>
      <c r="E26" s="59"/>
    </row>
    <row r="27" spans="1:9" s="58" customFormat="1" x14ac:dyDescent="0.15">
      <c r="D27" s="59"/>
      <c r="E27" s="59"/>
    </row>
    <row r="28" spans="1:9" s="58" customFormat="1" x14ac:dyDescent="0.15">
      <c r="D28" s="59"/>
      <c r="E28" s="59"/>
    </row>
    <row r="29" spans="1:9" s="58" customFormat="1" x14ac:dyDescent="0.15">
      <c r="D29" s="59"/>
      <c r="E29" s="59"/>
    </row>
    <row r="30" spans="1:9" s="58" customFormat="1" x14ac:dyDescent="0.15">
      <c r="D30" s="59"/>
      <c r="E30" s="59"/>
    </row>
    <row r="31" spans="1:9" s="58" customFormat="1" x14ac:dyDescent="0.15">
      <c r="D31" s="59"/>
      <c r="E31" s="59"/>
    </row>
    <row r="32" spans="1:9" s="58" customFormat="1" x14ac:dyDescent="0.15">
      <c r="D32" s="59"/>
      <c r="E32" s="59"/>
    </row>
    <row r="33" spans="4:5" s="58" customFormat="1" x14ac:dyDescent="0.15">
      <c r="D33" s="59"/>
      <c r="E33" s="59"/>
    </row>
    <row r="34" spans="4:5" s="58" customFormat="1" x14ac:dyDescent="0.15">
      <c r="D34" s="59"/>
      <c r="E34" s="59"/>
    </row>
    <row r="35" spans="4:5" s="58" customFormat="1" x14ac:dyDescent="0.15">
      <c r="D35" s="59"/>
      <c r="E35" s="59"/>
    </row>
    <row r="36" spans="4:5" s="58" customFormat="1" x14ac:dyDescent="0.15">
      <c r="D36" s="59"/>
      <c r="E36" s="59"/>
    </row>
    <row r="37" spans="4:5" s="58" customFormat="1" x14ac:dyDescent="0.15">
      <c r="D37" s="59"/>
      <c r="E37" s="59"/>
    </row>
    <row r="38" spans="4:5" s="58" customFormat="1" x14ac:dyDescent="0.15">
      <c r="D38" s="59"/>
      <c r="E38" s="59"/>
    </row>
    <row r="39" spans="4:5" s="58" customFormat="1" x14ac:dyDescent="0.15">
      <c r="D39" s="59"/>
      <c r="E39" s="59"/>
    </row>
    <row r="40" spans="4:5" s="58" customFormat="1" x14ac:dyDescent="0.15">
      <c r="D40" s="59"/>
      <c r="E40" s="59"/>
    </row>
    <row r="41" spans="4:5" s="58" customFormat="1" x14ac:dyDescent="0.15">
      <c r="D41" s="59"/>
      <c r="E41" s="59"/>
    </row>
    <row r="42" spans="4:5" s="58" customFormat="1" x14ac:dyDescent="0.15">
      <c r="D42" s="59"/>
      <c r="E42" s="59"/>
    </row>
    <row r="43" spans="4:5" s="58" customFormat="1" x14ac:dyDescent="0.15">
      <c r="D43" s="59"/>
      <c r="E43" s="59"/>
    </row>
    <row r="44" spans="4:5" s="58" customFormat="1" x14ac:dyDescent="0.15">
      <c r="D44" s="59"/>
      <c r="E44" s="59"/>
    </row>
    <row r="45" spans="4:5" s="58" customFormat="1" x14ac:dyDescent="0.15">
      <c r="D45" s="59"/>
      <c r="E45" s="59"/>
    </row>
    <row r="46" spans="4:5" s="58" customFormat="1" x14ac:dyDescent="0.15">
      <c r="D46" s="59"/>
      <c r="E46" s="59"/>
    </row>
    <row r="47" spans="4:5" s="58" customFormat="1" x14ac:dyDescent="0.15">
      <c r="D47" s="59"/>
      <c r="E47" s="59"/>
    </row>
    <row r="48" spans="4:5" s="58" customFormat="1" x14ac:dyDescent="0.15">
      <c r="D48" s="59"/>
      <c r="E48" s="59"/>
    </row>
    <row r="49" spans="4:5" s="58" customFormat="1" x14ac:dyDescent="0.15">
      <c r="D49" s="59"/>
      <c r="E49" s="59"/>
    </row>
    <row r="50" spans="4:5" s="58" customFormat="1" x14ac:dyDescent="0.15">
      <c r="D50" s="59"/>
      <c r="E50" s="59"/>
    </row>
    <row r="51" spans="4:5" s="58" customFormat="1" x14ac:dyDescent="0.15">
      <c r="D51" s="59"/>
      <c r="E51" s="59"/>
    </row>
    <row r="52" spans="4:5" s="58" customFormat="1" x14ac:dyDescent="0.15">
      <c r="D52" s="59"/>
      <c r="E52" s="59"/>
    </row>
    <row r="53" spans="4:5" s="58" customFormat="1" x14ac:dyDescent="0.15">
      <c r="D53" s="59"/>
      <c r="E53" s="59"/>
    </row>
    <row r="54" spans="4:5" s="58" customFormat="1" x14ac:dyDescent="0.15">
      <c r="D54" s="59"/>
      <c r="E54" s="59"/>
    </row>
    <row r="55" spans="4:5" s="58" customFormat="1" x14ac:dyDescent="0.15">
      <c r="D55" s="59"/>
      <c r="E55" s="59"/>
    </row>
    <row r="56" spans="4:5" s="58" customFormat="1" x14ac:dyDescent="0.15">
      <c r="D56" s="59"/>
      <c r="E56" s="59"/>
    </row>
    <row r="57" spans="4:5" s="58" customFormat="1" x14ac:dyDescent="0.15">
      <c r="D57" s="59"/>
      <c r="E57" s="59"/>
    </row>
    <row r="58" spans="4:5" s="58" customFormat="1" x14ac:dyDescent="0.15">
      <c r="D58" s="59"/>
      <c r="E58" s="59"/>
    </row>
    <row r="59" spans="4:5" s="58" customFormat="1" x14ac:dyDescent="0.15">
      <c r="D59" s="59"/>
      <c r="E59" s="59"/>
    </row>
    <row r="60" spans="4:5" s="58" customFormat="1" x14ac:dyDescent="0.15">
      <c r="D60" s="59"/>
      <c r="E60" s="59"/>
    </row>
    <row r="61" spans="4:5" s="58" customFormat="1" x14ac:dyDescent="0.15">
      <c r="D61" s="59"/>
      <c r="E61" s="59"/>
    </row>
    <row r="62" spans="4:5" s="58" customFormat="1" x14ac:dyDescent="0.15">
      <c r="D62" s="59"/>
      <c r="E62" s="59"/>
    </row>
    <row r="63" spans="4:5" s="58" customFormat="1" x14ac:dyDescent="0.15">
      <c r="D63" s="59"/>
      <c r="E63" s="59"/>
    </row>
    <row r="64" spans="4:5" s="58" customFormat="1" x14ac:dyDescent="0.15">
      <c r="D64" s="59"/>
      <c r="E64" s="59"/>
    </row>
    <row r="65" spans="4:5" s="58" customFormat="1" x14ac:dyDescent="0.15">
      <c r="D65" s="59"/>
      <c r="E65" s="59"/>
    </row>
    <row r="66" spans="4:5" s="58" customFormat="1" x14ac:dyDescent="0.15">
      <c r="D66" s="59"/>
      <c r="E66" s="59"/>
    </row>
    <row r="67" spans="4:5" s="58" customFormat="1" x14ac:dyDescent="0.15">
      <c r="D67" s="59"/>
      <c r="E67" s="59"/>
    </row>
    <row r="68" spans="4:5" s="58" customFormat="1" x14ac:dyDescent="0.15">
      <c r="D68" s="59"/>
      <c r="E68" s="59"/>
    </row>
    <row r="69" spans="4:5" s="58" customFormat="1" x14ac:dyDescent="0.15">
      <c r="D69" s="59"/>
      <c r="E69" s="59"/>
    </row>
    <row r="70" spans="4:5" s="58" customFormat="1" x14ac:dyDescent="0.15">
      <c r="D70" s="59"/>
      <c r="E70" s="59"/>
    </row>
    <row r="71" spans="4:5" s="58" customFormat="1" x14ac:dyDescent="0.15">
      <c r="D71" s="59"/>
      <c r="E71" s="59"/>
    </row>
    <row r="72" spans="4:5" s="58" customFormat="1" x14ac:dyDescent="0.15">
      <c r="D72" s="59"/>
      <c r="E72" s="59"/>
    </row>
    <row r="73" spans="4:5" s="58" customFormat="1" x14ac:dyDescent="0.15">
      <c r="D73" s="59"/>
      <c r="E73" s="59"/>
    </row>
    <row r="74" spans="4:5" s="58" customFormat="1" x14ac:dyDescent="0.15">
      <c r="D74" s="59"/>
      <c r="E74" s="59"/>
    </row>
    <row r="75" spans="4:5" s="58" customFormat="1" x14ac:dyDescent="0.15">
      <c r="D75" s="59"/>
      <c r="E75" s="59"/>
    </row>
    <row r="76" spans="4:5" s="58" customFormat="1" x14ac:dyDescent="0.15">
      <c r="D76" s="59"/>
      <c r="E76" s="59"/>
    </row>
    <row r="77" spans="4:5" s="58" customFormat="1" x14ac:dyDescent="0.15">
      <c r="D77" s="59"/>
      <c r="E77" s="59"/>
    </row>
    <row r="78" spans="4:5" s="58" customFormat="1" x14ac:dyDescent="0.15">
      <c r="D78" s="59"/>
      <c r="E78" s="59"/>
    </row>
    <row r="79" spans="4:5" s="58" customFormat="1" x14ac:dyDescent="0.15">
      <c r="D79" s="59"/>
      <c r="E79" s="59"/>
    </row>
    <row r="80" spans="4:5" s="58" customFormat="1" x14ac:dyDescent="0.15">
      <c r="D80" s="59"/>
      <c r="E80" s="59"/>
    </row>
    <row r="81" spans="4:5" s="58" customFormat="1" x14ac:dyDescent="0.15">
      <c r="D81" s="59"/>
      <c r="E81" s="59"/>
    </row>
    <row r="82" spans="4:5" s="58" customFormat="1" x14ac:dyDescent="0.15">
      <c r="D82" s="59"/>
      <c r="E82" s="59"/>
    </row>
    <row r="83" spans="4:5" s="58" customFormat="1" x14ac:dyDescent="0.15">
      <c r="D83" s="59"/>
      <c r="E83" s="59"/>
    </row>
    <row r="84" spans="4:5" s="58" customFormat="1" x14ac:dyDescent="0.15">
      <c r="D84" s="59"/>
      <c r="E84" s="59"/>
    </row>
    <row r="85" spans="4:5" s="58" customFormat="1" x14ac:dyDescent="0.15">
      <c r="D85" s="59"/>
      <c r="E85" s="59"/>
    </row>
    <row r="86" spans="4:5" s="58" customFormat="1" x14ac:dyDescent="0.15">
      <c r="D86" s="59"/>
      <c r="E86" s="59"/>
    </row>
    <row r="87" spans="4:5" s="58" customFormat="1" x14ac:dyDescent="0.15">
      <c r="D87" s="59"/>
      <c r="E87" s="59"/>
    </row>
    <row r="88" spans="4:5" s="58" customFormat="1" x14ac:dyDescent="0.15">
      <c r="D88" s="59"/>
      <c r="E88" s="59"/>
    </row>
    <row r="89" spans="4:5" s="58" customFormat="1" x14ac:dyDescent="0.15">
      <c r="D89" s="59"/>
      <c r="E89" s="59"/>
    </row>
    <row r="90" spans="4:5" s="58" customFormat="1" x14ac:dyDescent="0.15">
      <c r="D90" s="59"/>
      <c r="E90" s="59"/>
    </row>
    <row r="91" spans="4:5" s="58" customFormat="1" x14ac:dyDescent="0.15">
      <c r="D91" s="59"/>
      <c r="E91" s="59"/>
    </row>
    <row r="92" spans="4:5" s="58" customFormat="1" x14ac:dyDescent="0.15">
      <c r="D92" s="59"/>
      <c r="E92" s="59"/>
    </row>
    <row r="93" spans="4:5" s="58" customFormat="1" x14ac:dyDescent="0.15">
      <c r="D93" s="59"/>
      <c r="E93" s="59"/>
    </row>
    <row r="94" spans="4:5" s="58" customFormat="1" x14ac:dyDescent="0.15">
      <c r="D94" s="59"/>
      <c r="E94" s="59"/>
    </row>
    <row r="95" spans="4:5" s="58" customFormat="1" x14ac:dyDescent="0.15">
      <c r="D95" s="59"/>
      <c r="E95" s="59"/>
    </row>
    <row r="96" spans="4:5" s="58" customFormat="1" x14ac:dyDescent="0.15">
      <c r="D96" s="59"/>
      <c r="E96" s="59"/>
    </row>
    <row r="97" spans="4:5" s="58" customFormat="1" x14ac:dyDescent="0.15">
      <c r="D97" s="59"/>
      <c r="E97" s="59"/>
    </row>
    <row r="98" spans="4:5" s="58" customFormat="1" x14ac:dyDescent="0.15">
      <c r="D98" s="59"/>
      <c r="E98" s="59"/>
    </row>
    <row r="99" spans="4:5" s="58" customFormat="1" x14ac:dyDescent="0.15">
      <c r="D99" s="59"/>
      <c r="E99" s="59"/>
    </row>
    <row r="100" spans="4:5" s="58" customFormat="1" x14ac:dyDescent="0.15">
      <c r="D100" s="59"/>
      <c r="E100" s="59"/>
    </row>
    <row r="101" spans="4:5" s="58" customFormat="1" x14ac:dyDescent="0.15">
      <c r="D101" s="59"/>
      <c r="E101" s="59"/>
    </row>
    <row r="102" spans="4:5" s="58" customFormat="1" x14ac:dyDescent="0.15">
      <c r="D102" s="59"/>
      <c r="E102" s="59"/>
    </row>
    <row r="103" spans="4:5" s="58" customFormat="1" x14ac:dyDescent="0.15">
      <c r="D103" s="59"/>
      <c r="E103" s="59"/>
    </row>
    <row r="104" spans="4:5" s="58" customFormat="1" x14ac:dyDescent="0.15">
      <c r="D104" s="59"/>
      <c r="E104" s="59"/>
    </row>
    <row r="105" spans="4:5" s="58" customFormat="1" x14ac:dyDescent="0.15">
      <c r="D105" s="59"/>
      <c r="E105" s="59"/>
    </row>
    <row r="106" spans="4:5" s="58" customFormat="1" x14ac:dyDescent="0.15">
      <c r="D106" s="59"/>
      <c r="E106" s="59"/>
    </row>
    <row r="107" spans="4:5" s="58" customFormat="1" x14ac:dyDescent="0.15">
      <c r="D107" s="59"/>
      <c r="E107" s="59"/>
    </row>
    <row r="108" spans="4:5" s="58" customFormat="1" x14ac:dyDescent="0.15">
      <c r="D108" s="59"/>
      <c r="E108" s="59"/>
    </row>
    <row r="109" spans="4:5" s="58" customFormat="1" x14ac:dyDescent="0.15">
      <c r="D109" s="59"/>
      <c r="E109" s="59"/>
    </row>
    <row r="110" spans="4:5" s="58" customFormat="1" x14ac:dyDescent="0.15">
      <c r="D110" s="59"/>
      <c r="E110" s="59"/>
    </row>
    <row r="111" spans="4:5" s="58" customFormat="1" x14ac:dyDescent="0.15">
      <c r="D111" s="59"/>
      <c r="E111" s="59"/>
    </row>
    <row r="112" spans="4:5" s="58" customFormat="1" x14ac:dyDescent="0.15">
      <c r="D112" s="59"/>
      <c r="E112" s="59"/>
    </row>
    <row r="113" spans="4:5" s="58" customFormat="1" x14ac:dyDescent="0.15">
      <c r="D113" s="59"/>
      <c r="E113" s="59"/>
    </row>
    <row r="114" spans="4:5" s="58" customFormat="1" x14ac:dyDescent="0.15">
      <c r="D114" s="59"/>
      <c r="E114" s="59"/>
    </row>
    <row r="115" spans="4:5" s="58" customFormat="1" x14ac:dyDescent="0.15">
      <c r="D115" s="59"/>
      <c r="E115" s="59"/>
    </row>
    <row r="116" spans="4:5" s="58" customFormat="1" x14ac:dyDescent="0.15">
      <c r="D116" s="59"/>
      <c r="E116" s="59"/>
    </row>
    <row r="117" spans="4:5" s="58" customFormat="1" x14ac:dyDescent="0.15">
      <c r="D117" s="59"/>
      <c r="E117" s="59"/>
    </row>
    <row r="118" spans="4:5" s="58" customFormat="1" x14ac:dyDescent="0.15">
      <c r="D118" s="59"/>
      <c r="E118" s="59"/>
    </row>
    <row r="119" spans="4:5" s="58" customFormat="1" x14ac:dyDescent="0.15">
      <c r="D119" s="59"/>
      <c r="E119" s="59"/>
    </row>
    <row r="120" spans="4:5" s="58" customFormat="1" x14ac:dyDescent="0.15">
      <c r="D120" s="59"/>
      <c r="E120" s="59"/>
    </row>
    <row r="121" spans="4:5" s="58" customFormat="1" x14ac:dyDescent="0.15">
      <c r="D121" s="59"/>
      <c r="E121" s="59"/>
    </row>
    <row r="122" spans="4:5" s="58" customFormat="1" x14ac:dyDescent="0.15">
      <c r="D122" s="59"/>
      <c r="E122" s="59"/>
    </row>
    <row r="123" spans="4:5" s="58" customFormat="1" x14ac:dyDescent="0.15">
      <c r="D123" s="59"/>
      <c r="E123" s="59"/>
    </row>
    <row r="124" spans="4:5" s="58" customFormat="1" x14ac:dyDescent="0.15">
      <c r="D124" s="59"/>
      <c r="E124" s="59"/>
    </row>
    <row r="125" spans="4:5" s="58" customFormat="1" x14ac:dyDescent="0.15">
      <c r="D125" s="59"/>
      <c r="E125" s="59"/>
    </row>
    <row r="126" spans="4:5" s="58" customFormat="1" x14ac:dyDescent="0.15">
      <c r="D126" s="59"/>
      <c r="E126" s="59"/>
    </row>
    <row r="127" spans="4:5" s="58" customFormat="1" x14ac:dyDescent="0.15">
      <c r="D127" s="59"/>
      <c r="E127" s="59"/>
    </row>
    <row r="128" spans="4:5" s="58" customFormat="1" x14ac:dyDescent="0.15">
      <c r="D128" s="59"/>
      <c r="E128" s="59"/>
    </row>
    <row r="129" spans="4:5" s="58" customFormat="1" x14ac:dyDescent="0.15">
      <c r="D129" s="59"/>
      <c r="E129" s="59"/>
    </row>
    <row r="130" spans="4:5" s="58" customFormat="1" x14ac:dyDescent="0.15">
      <c r="D130" s="59"/>
      <c r="E130" s="59"/>
    </row>
    <row r="131" spans="4:5" s="58" customFormat="1" x14ac:dyDescent="0.15">
      <c r="D131" s="59"/>
      <c r="E131" s="59"/>
    </row>
    <row r="132" spans="4:5" s="58" customFormat="1" x14ac:dyDescent="0.15">
      <c r="D132" s="59"/>
      <c r="E132" s="59"/>
    </row>
    <row r="133" spans="4:5" s="58" customFormat="1" x14ac:dyDescent="0.15">
      <c r="D133" s="59"/>
      <c r="E133" s="59"/>
    </row>
    <row r="134" spans="4:5" s="58" customFormat="1" x14ac:dyDescent="0.15">
      <c r="D134" s="59"/>
      <c r="E134" s="59"/>
    </row>
    <row r="135" spans="4:5" s="58" customFormat="1" x14ac:dyDescent="0.15">
      <c r="D135" s="59"/>
      <c r="E135" s="59"/>
    </row>
    <row r="136" spans="4:5" s="58" customFormat="1" x14ac:dyDescent="0.15">
      <c r="D136" s="59"/>
      <c r="E136" s="59"/>
    </row>
    <row r="137" spans="4:5" s="58" customFormat="1" x14ac:dyDescent="0.15">
      <c r="D137" s="59"/>
      <c r="E137" s="59"/>
    </row>
    <row r="138" spans="4:5" s="58" customFormat="1" x14ac:dyDescent="0.15">
      <c r="D138" s="59"/>
      <c r="E138" s="59"/>
    </row>
    <row r="139" spans="4:5" s="58" customFormat="1" x14ac:dyDescent="0.15">
      <c r="D139" s="59"/>
      <c r="E139" s="59"/>
    </row>
    <row r="140" spans="4:5" s="58" customFormat="1" x14ac:dyDescent="0.15">
      <c r="D140" s="59"/>
      <c r="E140" s="59"/>
    </row>
    <row r="141" spans="4:5" s="58" customFormat="1" x14ac:dyDescent="0.15">
      <c r="D141" s="59"/>
      <c r="E141" s="59"/>
    </row>
    <row r="142" spans="4:5" s="58" customFormat="1" x14ac:dyDescent="0.15">
      <c r="D142" s="59"/>
      <c r="E142" s="59"/>
    </row>
    <row r="143" spans="4:5" s="58" customFormat="1" x14ac:dyDescent="0.15">
      <c r="D143" s="59"/>
      <c r="E143" s="59"/>
    </row>
    <row r="144" spans="4:5" s="58" customFormat="1" x14ac:dyDescent="0.15">
      <c r="D144" s="59"/>
      <c r="E144" s="59"/>
    </row>
    <row r="145" spans="4:5" s="58" customFormat="1" x14ac:dyDescent="0.15">
      <c r="D145" s="59"/>
      <c r="E145" s="59"/>
    </row>
    <row r="146" spans="4:5" s="58" customFormat="1" x14ac:dyDescent="0.15">
      <c r="D146" s="59"/>
      <c r="E146" s="59"/>
    </row>
    <row r="147" spans="4:5" s="58" customFormat="1" x14ac:dyDescent="0.15">
      <c r="D147" s="59"/>
      <c r="E147" s="59"/>
    </row>
    <row r="148" spans="4:5" s="58" customFormat="1" x14ac:dyDescent="0.15">
      <c r="D148" s="59"/>
      <c r="E148" s="59"/>
    </row>
    <row r="149" spans="4:5" s="58" customFormat="1" x14ac:dyDescent="0.15">
      <c r="D149" s="59"/>
      <c r="E149" s="59"/>
    </row>
    <row r="150" spans="4:5" s="58" customFormat="1" x14ac:dyDescent="0.15">
      <c r="D150" s="59"/>
      <c r="E150" s="59"/>
    </row>
    <row r="151" spans="4:5" s="58" customFormat="1" x14ac:dyDescent="0.15">
      <c r="D151" s="59"/>
      <c r="E151" s="59"/>
    </row>
    <row r="152" spans="4:5" s="58" customFormat="1" x14ac:dyDescent="0.15">
      <c r="D152" s="59"/>
      <c r="E152" s="59"/>
    </row>
    <row r="153" spans="4:5" s="58" customFormat="1" x14ac:dyDescent="0.15">
      <c r="D153" s="59"/>
      <c r="E153" s="59"/>
    </row>
    <row r="154" spans="4:5" s="58" customFormat="1" x14ac:dyDescent="0.15">
      <c r="D154" s="59"/>
      <c r="E154" s="59"/>
    </row>
    <row r="155" spans="4:5" s="58" customFormat="1" x14ac:dyDescent="0.15">
      <c r="D155" s="59"/>
      <c r="E155" s="59"/>
    </row>
    <row r="156" spans="4:5" s="58" customFormat="1" x14ac:dyDescent="0.15">
      <c r="D156" s="59"/>
      <c r="E156" s="59"/>
    </row>
    <row r="157" spans="4:5" s="58" customFormat="1" x14ac:dyDescent="0.15">
      <c r="D157" s="59"/>
      <c r="E157" s="59"/>
    </row>
    <row r="158" spans="4:5" s="58" customFormat="1" x14ac:dyDescent="0.15">
      <c r="D158" s="59"/>
      <c r="E158" s="59"/>
    </row>
    <row r="159" spans="4:5" s="58" customFormat="1" x14ac:dyDescent="0.15">
      <c r="D159" s="59"/>
      <c r="E159" s="59"/>
    </row>
    <row r="160" spans="4:5" s="58" customFormat="1" x14ac:dyDescent="0.15">
      <c r="D160" s="59"/>
      <c r="E160" s="59"/>
    </row>
    <row r="161" spans="4:5" s="58" customFormat="1" x14ac:dyDescent="0.15">
      <c r="D161" s="59"/>
      <c r="E161" s="59"/>
    </row>
    <row r="162" spans="4:5" s="58" customFormat="1" x14ac:dyDescent="0.15">
      <c r="D162" s="59"/>
      <c r="E162" s="59"/>
    </row>
    <row r="163" spans="4:5" s="58" customFormat="1" x14ac:dyDescent="0.15">
      <c r="D163" s="59"/>
      <c r="E163" s="59"/>
    </row>
    <row r="164" spans="4:5" s="58" customFormat="1" x14ac:dyDescent="0.15">
      <c r="D164" s="59"/>
      <c r="E164" s="59"/>
    </row>
    <row r="165" spans="4:5" s="58" customFormat="1" x14ac:dyDescent="0.15">
      <c r="D165" s="59"/>
      <c r="E165" s="59"/>
    </row>
    <row r="166" spans="4:5" s="58" customFormat="1" x14ac:dyDescent="0.15">
      <c r="D166" s="59"/>
      <c r="E166" s="59"/>
    </row>
    <row r="167" spans="4:5" s="58" customFormat="1" x14ac:dyDescent="0.15">
      <c r="D167" s="59"/>
      <c r="E167" s="59"/>
    </row>
    <row r="168" spans="4:5" s="58" customFormat="1" x14ac:dyDescent="0.15">
      <c r="D168" s="59"/>
      <c r="E168" s="59"/>
    </row>
    <row r="169" spans="4:5" s="58" customFormat="1" x14ac:dyDescent="0.15">
      <c r="D169" s="59"/>
      <c r="E169" s="59"/>
    </row>
    <row r="170" spans="4:5" s="58" customFormat="1" x14ac:dyDescent="0.15">
      <c r="D170" s="59"/>
      <c r="E170" s="59"/>
    </row>
    <row r="171" spans="4:5" s="58" customFormat="1" x14ac:dyDescent="0.15">
      <c r="D171" s="59"/>
      <c r="E171" s="59"/>
    </row>
    <row r="172" spans="4:5" s="58" customFormat="1" x14ac:dyDescent="0.15">
      <c r="D172" s="59"/>
      <c r="E172" s="59"/>
    </row>
    <row r="173" spans="4:5" s="58" customFormat="1" x14ac:dyDescent="0.15">
      <c r="D173" s="59"/>
      <c r="E173" s="59"/>
    </row>
    <row r="174" spans="4:5" s="58" customFormat="1" x14ac:dyDescent="0.15">
      <c r="D174" s="59"/>
      <c r="E174" s="59"/>
    </row>
    <row r="175" spans="4:5" s="58" customFormat="1" x14ac:dyDescent="0.15">
      <c r="D175" s="59"/>
      <c r="E175" s="59"/>
    </row>
    <row r="176" spans="4:5" s="58" customFormat="1" x14ac:dyDescent="0.15">
      <c r="D176" s="59"/>
      <c r="E176" s="59"/>
    </row>
    <row r="177" spans="4:5" s="58" customFormat="1" x14ac:dyDescent="0.15">
      <c r="D177" s="59"/>
      <c r="E177" s="59"/>
    </row>
    <row r="178" spans="4:5" s="58" customFormat="1" x14ac:dyDescent="0.15">
      <c r="D178" s="59"/>
      <c r="E178" s="59"/>
    </row>
    <row r="179" spans="4:5" s="58" customFormat="1" x14ac:dyDescent="0.15">
      <c r="D179" s="59"/>
      <c r="E179" s="59"/>
    </row>
    <row r="180" spans="4:5" s="58" customFormat="1" x14ac:dyDescent="0.15">
      <c r="D180" s="59"/>
      <c r="E180" s="59"/>
    </row>
    <row r="181" spans="4:5" s="58" customFormat="1" x14ac:dyDescent="0.15">
      <c r="D181" s="59"/>
      <c r="E181" s="59"/>
    </row>
    <row r="182" spans="4:5" s="58" customFormat="1" x14ac:dyDescent="0.15">
      <c r="D182" s="59"/>
      <c r="E182" s="59"/>
    </row>
    <row r="183" spans="4:5" s="58" customFormat="1" x14ac:dyDescent="0.15">
      <c r="D183" s="59"/>
      <c r="E183" s="59"/>
    </row>
    <row r="184" spans="4:5" s="58" customFormat="1" x14ac:dyDescent="0.15">
      <c r="D184" s="59"/>
      <c r="E184" s="59"/>
    </row>
    <row r="185" spans="4:5" s="58" customFormat="1" x14ac:dyDescent="0.15">
      <c r="D185" s="59"/>
      <c r="E185" s="59"/>
    </row>
  </sheetData>
  <mergeCells count="15">
    <mergeCell ref="B7:B8"/>
    <mergeCell ref="D7:D8"/>
    <mergeCell ref="E7:E8"/>
    <mergeCell ref="F7:F8"/>
    <mergeCell ref="B16:B23"/>
    <mergeCell ref="D16:D23"/>
    <mergeCell ref="B9:B15"/>
    <mergeCell ref="D9:D15"/>
    <mergeCell ref="C9:C15"/>
    <mergeCell ref="C16:C23"/>
    <mergeCell ref="H5:I5"/>
    <mergeCell ref="G7:G8"/>
    <mergeCell ref="C7:C8"/>
    <mergeCell ref="H6:I6"/>
    <mergeCell ref="D6:G6"/>
  </mergeCells>
  <phoneticPr fontId="4"/>
  <printOptions horizontalCentered="1"/>
  <pageMargins left="0.39370078740157483" right="0.39370078740157483" top="0.59055118110236227" bottom="0.39370078740157483" header="0.31496062992125984" footer="0.19685039370078741"/>
  <pageSetup paperSize="9" orientation="portrait" r:id="rId1"/>
  <headerFooter alignWithMargins="0">
    <oddFooter>&amp;C4/7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86"/>
  <sheetViews>
    <sheetView zoomScale="80" zoomScaleNormal="80" workbookViewId="0">
      <selection activeCell="H9" sqref="H9"/>
    </sheetView>
  </sheetViews>
  <sheetFormatPr defaultRowHeight="13.5" x14ac:dyDescent="0.15"/>
  <cols>
    <col min="1" max="1" width="3" style="38" bestFit="1" customWidth="1"/>
    <col min="2" max="2" width="3.875" style="38" customWidth="1"/>
    <col min="3" max="3" width="3.375" style="38" customWidth="1"/>
    <col min="4" max="4" width="3.375" style="39" customWidth="1"/>
    <col min="5" max="5" width="4.625" style="39" customWidth="1"/>
    <col min="6" max="6" width="4.625" style="38" customWidth="1"/>
    <col min="7" max="7" width="6.75" style="38" customWidth="1"/>
    <col min="8" max="9" width="32.375" style="38" customWidth="1"/>
    <col min="10" max="12" width="3.625" style="38" customWidth="1"/>
    <col min="13" max="16384" width="9" style="38"/>
  </cols>
  <sheetData>
    <row r="1" spans="1:12" ht="21" customHeight="1" x14ac:dyDescent="0.2">
      <c r="A1" s="110"/>
      <c r="B1" s="5" t="str">
        <f>"Ⅱ．"&amp;'1企業名'!E3:E3-1&amp;"年度 モデル賞与(つづき)"</f>
        <v>Ⅱ．2021年度 モデル賞与(つづき)</v>
      </c>
      <c r="C1" s="5"/>
      <c r="E1" s="38"/>
    </row>
    <row r="2" spans="1:12" ht="6.95" customHeight="1" x14ac:dyDescent="0.2">
      <c r="B2" s="5"/>
      <c r="C2" s="5"/>
      <c r="E2" s="38"/>
    </row>
    <row r="3" spans="1:12" ht="21" customHeight="1" x14ac:dyDescent="0.15">
      <c r="B3" s="6" t="s">
        <v>13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32.2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s="50" customFormat="1" ht="24" customHeight="1" x14ac:dyDescent="0.15">
      <c r="A5" s="51"/>
      <c r="B5" s="51"/>
      <c r="C5" s="51"/>
      <c r="D5" s="51"/>
      <c r="E5" s="51"/>
      <c r="F5" s="51"/>
      <c r="G5" s="51"/>
      <c r="H5" s="330" t="s">
        <v>80</v>
      </c>
      <c r="I5" s="330"/>
    </row>
    <row r="6" spans="1:12" s="41" customFormat="1" ht="18" customHeight="1" x14ac:dyDescent="0.15">
      <c r="B6" s="85" t="s">
        <v>67</v>
      </c>
      <c r="C6" s="88"/>
      <c r="D6" s="364" t="s">
        <v>45</v>
      </c>
      <c r="E6" s="365"/>
      <c r="F6" s="365"/>
      <c r="G6" s="365"/>
      <c r="H6" s="366" t="str">
        <f>'4モデル賞与（総合職）'!H6:I6</f>
        <v>※8　2021年度　賞与支給額　</v>
      </c>
      <c r="I6" s="367"/>
    </row>
    <row r="7" spans="1:12" s="41" customFormat="1" ht="46.5" customHeight="1" x14ac:dyDescent="0.15">
      <c r="B7" s="331" t="s">
        <v>41</v>
      </c>
      <c r="C7" s="331" t="s">
        <v>49</v>
      </c>
      <c r="D7" s="337" t="s">
        <v>4</v>
      </c>
      <c r="E7" s="337" t="s">
        <v>5</v>
      </c>
      <c r="F7" s="368" t="s">
        <v>6</v>
      </c>
      <c r="G7" s="369" t="s">
        <v>7</v>
      </c>
      <c r="H7" s="127" t="str">
        <f>'4モデル賞与（総合職）'!H7</f>
        <v>夏季賞与
（2021年4月～9月）</v>
      </c>
      <c r="I7" s="117" t="str">
        <f>'4モデル賞与（総合職）'!I7</f>
        <v>冬季賞与
（2021年10月～2022年3月）</v>
      </c>
    </row>
    <row r="8" spans="1:12" s="41" customFormat="1" ht="11.25" customHeight="1" thickBot="1" x14ac:dyDescent="0.2">
      <c r="B8" s="333"/>
      <c r="C8" s="333"/>
      <c r="D8" s="351"/>
      <c r="E8" s="351"/>
      <c r="F8" s="354"/>
      <c r="G8" s="348"/>
      <c r="H8" s="240" t="s">
        <v>9</v>
      </c>
      <c r="I8" s="241" t="s">
        <v>9</v>
      </c>
    </row>
    <row r="9" spans="1:12" s="41" customFormat="1" ht="33" customHeight="1" thickTop="1" x14ac:dyDescent="0.15">
      <c r="A9" s="109">
        <v>46</v>
      </c>
      <c r="B9" s="334" t="s">
        <v>68</v>
      </c>
      <c r="C9" s="334" t="s">
        <v>53</v>
      </c>
      <c r="D9" s="339" t="s">
        <v>39</v>
      </c>
      <c r="E9" s="96">
        <v>22</v>
      </c>
      <c r="F9" s="97">
        <v>0</v>
      </c>
      <c r="G9" s="98">
        <f>'4モデル賞与（総合職）'!G9</f>
        <v>2021</v>
      </c>
      <c r="H9" s="242"/>
      <c r="I9" s="224"/>
    </row>
    <row r="10" spans="1:12" s="41" customFormat="1" ht="33" customHeight="1" x14ac:dyDescent="0.15">
      <c r="A10" s="109">
        <v>47</v>
      </c>
      <c r="B10" s="331"/>
      <c r="C10" s="331"/>
      <c r="D10" s="337"/>
      <c r="E10" s="24">
        <v>25</v>
      </c>
      <c r="F10" s="28">
        <v>3</v>
      </c>
      <c r="G10" s="89">
        <f>'4モデル賞与（総合職）'!G10</f>
        <v>2018</v>
      </c>
      <c r="H10" s="243"/>
      <c r="I10" s="226"/>
    </row>
    <row r="11" spans="1:12" s="41" customFormat="1" ht="33" customHeight="1" x14ac:dyDescent="0.15">
      <c r="A11" s="109">
        <v>48</v>
      </c>
      <c r="B11" s="331"/>
      <c r="C11" s="331"/>
      <c r="D11" s="337"/>
      <c r="E11" s="99">
        <v>30</v>
      </c>
      <c r="F11" s="100">
        <v>8</v>
      </c>
      <c r="G11" s="101">
        <f>'4モデル賞与（総合職）'!G11</f>
        <v>2013</v>
      </c>
      <c r="H11" s="243"/>
      <c r="I11" s="226"/>
    </row>
    <row r="12" spans="1:12" s="41" customFormat="1" ht="33" customHeight="1" x14ac:dyDescent="0.15">
      <c r="A12" s="109">
        <v>49</v>
      </c>
      <c r="B12" s="331"/>
      <c r="C12" s="331"/>
      <c r="D12" s="337"/>
      <c r="E12" s="24">
        <v>35</v>
      </c>
      <c r="F12" s="28">
        <v>13</v>
      </c>
      <c r="G12" s="89">
        <f>'4モデル賞与（総合職）'!G12</f>
        <v>2008</v>
      </c>
      <c r="H12" s="243"/>
      <c r="I12" s="226"/>
    </row>
    <row r="13" spans="1:12" s="41" customFormat="1" ht="33" customHeight="1" x14ac:dyDescent="0.15">
      <c r="A13" s="109">
        <v>50</v>
      </c>
      <c r="B13" s="331"/>
      <c r="C13" s="331"/>
      <c r="D13" s="337"/>
      <c r="E13" s="99">
        <v>40</v>
      </c>
      <c r="F13" s="100">
        <v>18</v>
      </c>
      <c r="G13" s="101">
        <f>'4モデル賞与（総合職）'!G13</f>
        <v>2003</v>
      </c>
      <c r="H13" s="243"/>
      <c r="I13" s="226"/>
    </row>
    <row r="14" spans="1:12" s="41" customFormat="1" ht="33" customHeight="1" x14ac:dyDescent="0.15">
      <c r="A14" s="109">
        <v>51</v>
      </c>
      <c r="B14" s="331"/>
      <c r="C14" s="331"/>
      <c r="D14" s="337"/>
      <c r="E14" s="24">
        <v>50</v>
      </c>
      <c r="F14" s="28">
        <v>28</v>
      </c>
      <c r="G14" s="89">
        <f>'4モデル賞与（総合職）'!G14</f>
        <v>1993</v>
      </c>
      <c r="H14" s="243"/>
      <c r="I14" s="226"/>
    </row>
    <row r="15" spans="1:12" s="41" customFormat="1" ht="33" customHeight="1" thickBot="1" x14ac:dyDescent="0.2">
      <c r="A15" s="109">
        <v>52</v>
      </c>
      <c r="B15" s="331"/>
      <c r="C15" s="331"/>
      <c r="D15" s="338"/>
      <c r="E15" s="102">
        <v>60</v>
      </c>
      <c r="F15" s="103">
        <v>38</v>
      </c>
      <c r="G15" s="104">
        <f>'4モデル賞与（総合職）'!G15</f>
        <v>1983</v>
      </c>
      <c r="H15" s="244"/>
      <c r="I15" s="245"/>
    </row>
    <row r="16" spans="1:12" s="41" customFormat="1" ht="33" customHeight="1" x14ac:dyDescent="0.15">
      <c r="A16" s="109">
        <v>53</v>
      </c>
      <c r="B16" s="331"/>
      <c r="C16" s="331"/>
      <c r="D16" s="336" t="s">
        <v>46</v>
      </c>
      <c r="E16" s="25">
        <v>18</v>
      </c>
      <c r="F16" s="29">
        <v>0</v>
      </c>
      <c r="G16" s="47">
        <f>'4モデル賞与（総合職）'!G16</f>
        <v>2021</v>
      </c>
      <c r="H16" s="246"/>
      <c r="I16" s="247"/>
    </row>
    <row r="17" spans="1:9" s="41" customFormat="1" ht="33" customHeight="1" x14ac:dyDescent="0.15">
      <c r="A17" s="109">
        <v>54</v>
      </c>
      <c r="B17" s="331"/>
      <c r="C17" s="331"/>
      <c r="D17" s="337"/>
      <c r="E17" s="99">
        <v>22</v>
      </c>
      <c r="F17" s="100">
        <v>4</v>
      </c>
      <c r="G17" s="101">
        <f>'4モデル賞与（総合職）'!G17</f>
        <v>2017</v>
      </c>
      <c r="H17" s="243"/>
      <c r="I17" s="226"/>
    </row>
    <row r="18" spans="1:9" s="41" customFormat="1" ht="33" customHeight="1" x14ac:dyDescent="0.15">
      <c r="A18" s="109">
        <v>55</v>
      </c>
      <c r="B18" s="331"/>
      <c r="C18" s="331"/>
      <c r="D18" s="337"/>
      <c r="E18" s="24">
        <v>25</v>
      </c>
      <c r="F18" s="28">
        <v>7</v>
      </c>
      <c r="G18" s="89">
        <f>'4モデル賞与（総合職）'!G18</f>
        <v>2014</v>
      </c>
      <c r="H18" s="243"/>
      <c r="I18" s="226"/>
    </row>
    <row r="19" spans="1:9" s="41" customFormat="1" ht="33" customHeight="1" x14ac:dyDescent="0.15">
      <c r="A19" s="109">
        <v>56</v>
      </c>
      <c r="B19" s="331"/>
      <c r="C19" s="331"/>
      <c r="D19" s="337"/>
      <c r="E19" s="99">
        <v>30</v>
      </c>
      <c r="F19" s="100">
        <v>12</v>
      </c>
      <c r="G19" s="101">
        <f>'4モデル賞与（総合職）'!G19</f>
        <v>2009</v>
      </c>
      <c r="H19" s="243"/>
      <c r="I19" s="226"/>
    </row>
    <row r="20" spans="1:9" s="41" customFormat="1" ht="33" customHeight="1" x14ac:dyDescent="0.15">
      <c r="A20" s="109">
        <v>57</v>
      </c>
      <c r="B20" s="331"/>
      <c r="C20" s="331"/>
      <c r="D20" s="337"/>
      <c r="E20" s="24">
        <v>35</v>
      </c>
      <c r="F20" s="28">
        <v>17</v>
      </c>
      <c r="G20" s="89">
        <f>'4モデル賞与（総合職）'!G20</f>
        <v>2004</v>
      </c>
      <c r="H20" s="243"/>
      <c r="I20" s="226"/>
    </row>
    <row r="21" spans="1:9" s="41" customFormat="1" ht="33" customHeight="1" x14ac:dyDescent="0.15">
      <c r="A21" s="109">
        <v>58</v>
      </c>
      <c r="B21" s="331"/>
      <c r="C21" s="331"/>
      <c r="D21" s="337"/>
      <c r="E21" s="99">
        <v>40</v>
      </c>
      <c r="F21" s="100">
        <v>22</v>
      </c>
      <c r="G21" s="101">
        <f>'4モデル賞与（総合職）'!G21</f>
        <v>1999</v>
      </c>
      <c r="H21" s="243"/>
      <c r="I21" s="226"/>
    </row>
    <row r="22" spans="1:9" s="41" customFormat="1" ht="33" customHeight="1" x14ac:dyDescent="0.15">
      <c r="A22" s="109">
        <v>59</v>
      </c>
      <c r="B22" s="331"/>
      <c r="C22" s="331"/>
      <c r="D22" s="337"/>
      <c r="E22" s="24">
        <v>50</v>
      </c>
      <c r="F22" s="28">
        <v>32</v>
      </c>
      <c r="G22" s="89">
        <f>'4モデル賞与（総合職）'!G22</f>
        <v>1989</v>
      </c>
      <c r="H22" s="243"/>
      <c r="I22" s="226"/>
    </row>
    <row r="23" spans="1:9" s="41" customFormat="1" ht="33" customHeight="1" x14ac:dyDescent="0.15">
      <c r="A23" s="109">
        <v>60</v>
      </c>
      <c r="B23" s="332"/>
      <c r="C23" s="332"/>
      <c r="D23" s="338"/>
      <c r="E23" s="102">
        <v>60</v>
      </c>
      <c r="F23" s="103">
        <v>42</v>
      </c>
      <c r="G23" s="104">
        <f>'4モデル賞与（総合職）'!G23</f>
        <v>1979</v>
      </c>
      <c r="H23" s="248"/>
      <c r="I23" s="249"/>
    </row>
    <row r="24" spans="1:9" s="41" customFormat="1" ht="30" customHeight="1" x14ac:dyDescent="0.15">
      <c r="D24" s="40"/>
      <c r="E24" s="40"/>
    </row>
    <row r="25" spans="1:9" s="41" customFormat="1" x14ac:dyDescent="0.15">
      <c r="D25" s="40"/>
      <c r="E25" s="40"/>
    </row>
    <row r="26" spans="1:9" s="41" customFormat="1" x14ac:dyDescent="0.15">
      <c r="D26" s="40"/>
      <c r="E26" s="40"/>
    </row>
    <row r="27" spans="1:9" s="41" customFormat="1" x14ac:dyDescent="0.15">
      <c r="D27" s="40"/>
      <c r="E27" s="40"/>
    </row>
    <row r="28" spans="1:9" s="41" customFormat="1" x14ac:dyDescent="0.15">
      <c r="D28" s="40"/>
      <c r="E28" s="40"/>
    </row>
    <row r="29" spans="1:9" s="41" customFormat="1" x14ac:dyDescent="0.15">
      <c r="D29" s="40"/>
      <c r="E29" s="40"/>
    </row>
    <row r="30" spans="1:9" s="41" customFormat="1" x14ac:dyDescent="0.15">
      <c r="D30" s="40"/>
      <c r="E30" s="40"/>
    </row>
    <row r="31" spans="1:9" s="41" customFormat="1" x14ac:dyDescent="0.15">
      <c r="D31" s="40"/>
      <c r="E31" s="40"/>
    </row>
    <row r="32" spans="1:9" s="41" customFormat="1" x14ac:dyDescent="0.15">
      <c r="D32" s="40"/>
      <c r="E32" s="40"/>
    </row>
    <row r="33" spans="4:5" s="41" customFormat="1" x14ac:dyDescent="0.15">
      <c r="D33" s="40"/>
      <c r="E33" s="40"/>
    </row>
    <row r="34" spans="4:5" s="41" customFormat="1" x14ac:dyDescent="0.15">
      <c r="D34" s="40"/>
      <c r="E34" s="40"/>
    </row>
    <row r="35" spans="4:5" s="41" customFormat="1" x14ac:dyDescent="0.15">
      <c r="D35" s="40"/>
      <c r="E35" s="40"/>
    </row>
    <row r="36" spans="4:5" s="41" customFormat="1" x14ac:dyDescent="0.15">
      <c r="D36" s="40"/>
      <c r="E36" s="40"/>
    </row>
    <row r="37" spans="4:5" s="41" customFormat="1" x14ac:dyDescent="0.15">
      <c r="D37" s="40"/>
      <c r="E37" s="40"/>
    </row>
    <row r="38" spans="4:5" s="41" customFormat="1" x14ac:dyDescent="0.15">
      <c r="D38" s="40"/>
      <c r="E38" s="40"/>
    </row>
    <row r="39" spans="4:5" s="41" customFormat="1" x14ac:dyDescent="0.15">
      <c r="D39" s="40"/>
      <c r="E39" s="40"/>
    </row>
    <row r="40" spans="4:5" s="41" customFormat="1" x14ac:dyDescent="0.15">
      <c r="D40" s="40"/>
      <c r="E40" s="40"/>
    </row>
    <row r="41" spans="4:5" s="41" customFormat="1" x14ac:dyDescent="0.15">
      <c r="D41" s="40"/>
      <c r="E41" s="40"/>
    </row>
    <row r="42" spans="4:5" s="41" customFormat="1" x14ac:dyDescent="0.15">
      <c r="D42" s="40"/>
      <c r="E42" s="40"/>
    </row>
    <row r="43" spans="4:5" s="41" customFormat="1" x14ac:dyDescent="0.15">
      <c r="D43" s="40"/>
      <c r="E43" s="40"/>
    </row>
    <row r="44" spans="4:5" s="41" customFormat="1" x14ac:dyDescent="0.15">
      <c r="D44" s="40"/>
      <c r="E44" s="40"/>
    </row>
    <row r="45" spans="4:5" s="41" customFormat="1" x14ac:dyDescent="0.15">
      <c r="D45" s="40"/>
      <c r="E45" s="40"/>
    </row>
    <row r="46" spans="4:5" s="41" customFormat="1" x14ac:dyDescent="0.15">
      <c r="D46" s="40"/>
      <c r="E46" s="40"/>
    </row>
    <row r="47" spans="4:5" s="41" customFormat="1" x14ac:dyDescent="0.15">
      <c r="D47" s="40"/>
      <c r="E47" s="40"/>
    </row>
    <row r="48" spans="4:5" s="41" customFormat="1" x14ac:dyDescent="0.15">
      <c r="D48" s="40"/>
      <c r="E48" s="40"/>
    </row>
    <row r="49" spans="4:5" s="41" customFormat="1" x14ac:dyDescent="0.15">
      <c r="D49" s="40"/>
      <c r="E49" s="40"/>
    </row>
    <row r="50" spans="4:5" s="41" customFormat="1" x14ac:dyDescent="0.15">
      <c r="D50" s="40"/>
      <c r="E50" s="40"/>
    </row>
    <row r="51" spans="4:5" s="41" customFormat="1" x14ac:dyDescent="0.15">
      <c r="D51" s="40"/>
      <c r="E51" s="40"/>
    </row>
    <row r="52" spans="4:5" s="41" customFormat="1" x14ac:dyDescent="0.15">
      <c r="D52" s="40"/>
      <c r="E52" s="40"/>
    </row>
    <row r="53" spans="4:5" s="41" customFormat="1" x14ac:dyDescent="0.15">
      <c r="D53" s="40"/>
      <c r="E53" s="40"/>
    </row>
    <row r="54" spans="4:5" s="41" customFormat="1" x14ac:dyDescent="0.15">
      <c r="D54" s="40"/>
      <c r="E54" s="40"/>
    </row>
    <row r="55" spans="4:5" s="41" customFormat="1" x14ac:dyDescent="0.15">
      <c r="D55" s="40"/>
      <c r="E55" s="40"/>
    </row>
    <row r="56" spans="4:5" s="41" customFormat="1" x14ac:dyDescent="0.15">
      <c r="D56" s="40"/>
      <c r="E56" s="40"/>
    </row>
    <row r="57" spans="4:5" s="41" customFormat="1" x14ac:dyDescent="0.15">
      <c r="D57" s="40"/>
      <c r="E57" s="40"/>
    </row>
    <row r="58" spans="4:5" s="41" customFormat="1" x14ac:dyDescent="0.15">
      <c r="D58" s="40"/>
      <c r="E58" s="40"/>
    </row>
    <row r="59" spans="4:5" s="41" customFormat="1" x14ac:dyDescent="0.15">
      <c r="D59" s="40"/>
      <c r="E59" s="40"/>
    </row>
    <row r="60" spans="4:5" s="41" customFormat="1" x14ac:dyDescent="0.15">
      <c r="D60" s="40"/>
      <c r="E60" s="40"/>
    </row>
    <row r="61" spans="4:5" s="41" customFormat="1" x14ac:dyDescent="0.15">
      <c r="D61" s="40"/>
      <c r="E61" s="40"/>
    </row>
    <row r="62" spans="4:5" s="41" customFormat="1" x14ac:dyDescent="0.15">
      <c r="D62" s="40"/>
      <c r="E62" s="40"/>
    </row>
    <row r="63" spans="4:5" s="41" customFormat="1" x14ac:dyDescent="0.15">
      <c r="D63" s="40"/>
      <c r="E63" s="40"/>
    </row>
    <row r="64" spans="4:5" s="41" customFormat="1" x14ac:dyDescent="0.15">
      <c r="D64" s="40"/>
      <c r="E64" s="40"/>
    </row>
    <row r="65" spans="4:5" s="41" customFormat="1" x14ac:dyDescent="0.15">
      <c r="D65" s="40"/>
      <c r="E65" s="40"/>
    </row>
    <row r="66" spans="4:5" s="41" customFormat="1" x14ac:dyDescent="0.15">
      <c r="D66" s="40"/>
      <c r="E66" s="40"/>
    </row>
    <row r="67" spans="4:5" s="41" customFormat="1" x14ac:dyDescent="0.15">
      <c r="D67" s="40"/>
      <c r="E67" s="40"/>
    </row>
    <row r="68" spans="4:5" s="41" customFormat="1" x14ac:dyDescent="0.15">
      <c r="D68" s="40"/>
      <c r="E68" s="40"/>
    </row>
    <row r="69" spans="4:5" s="41" customFormat="1" x14ac:dyDescent="0.15">
      <c r="D69" s="40"/>
      <c r="E69" s="40"/>
    </row>
    <row r="70" spans="4:5" s="41" customFormat="1" x14ac:dyDescent="0.15">
      <c r="D70" s="40"/>
      <c r="E70" s="40"/>
    </row>
    <row r="71" spans="4:5" s="41" customFormat="1" x14ac:dyDescent="0.15">
      <c r="D71" s="40"/>
      <c r="E71" s="40"/>
    </row>
    <row r="72" spans="4:5" s="41" customFormat="1" x14ac:dyDescent="0.15">
      <c r="D72" s="40"/>
      <c r="E72" s="40"/>
    </row>
    <row r="73" spans="4:5" s="41" customFormat="1" x14ac:dyDescent="0.15">
      <c r="D73" s="40"/>
      <c r="E73" s="40"/>
    </row>
    <row r="74" spans="4:5" s="41" customFormat="1" x14ac:dyDescent="0.15">
      <c r="D74" s="40"/>
      <c r="E74" s="40"/>
    </row>
    <row r="75" spans="4:5" s="41" customFormat="1" x14ac:dyDescent="0.15">
      <c r="D75" s="40"/>
      <c r="E75" s="40"/>
    </row>
    <row r="76" spans="4:5" s="41" customFormat="1" x14ac:dyDescent="0.15">
      <c r="D76" s="40"/>
      <c r="E76" s="40"/>
    </row>
    <row r="77" spans="4:5" s="41" customFormat="1" x14ac:dyDescent="0.15">
      <c r="D77" s="40"/>
      <c r="E77" s="40"/>
    </row>
    <row r="78" spans="4:5" s="41" customFormat="1" x14ac:dyDescent="0.15">
      <c r="D78" s="40"/>
      <c r="E78" s="40"/>
    </row>
    <row r="79" spans="4:5" s="41" customFormat="1" x14ac:dyDescent="0.15">
      <c r="D79" s="40"/>
      <c r="E79" s="40"/>
    </row>
    <row r="80" spans="4:5" s="41" customFormat="1" x14ac:dyDescent="0.15">
      <c r="D80" s="40"/>
      <c r="E80" s="40"/>
    </row>
    <row r="81" spans="4:5" s="41" customFormat="1" x14ac:dyDescent="0.15">
      <c r="D81" s="40"/>
      <c r="E81" s="40"/>
    </row>
    <row r="82" spans="4:5" s="41" customFormat="1" x14ac:dyDescent="0.15">
      <c r="D82" s="40"/>
      <c r="E82" s="40"/>
    </row>
    <row r="83" spans="4:5" s="41" customFormat="1" x14ac:dyDescent="0.15">
      <c r="D83" s="40"/>
      <c r="E83" s="40"/>
    </row>
    <row r="84" spans="4:5" s="41" customFormat="1" x14ac:dyDescent="0.15">
      <c r="D84" s="40"/>
      <c r="E84" s="40"/>
    </row>
    <row r="85" spans="4:5" s="41" customFormat="1" x14ac:dyDescent="0.15">
      <c r="D85" s="40"/>
      <c r="E85" s="40"/>
    </row>
    <row r="86" spans="4:5" s="41" customFormat="1" x14ac:dyDescent="0.15">
      <c r="D86" s="40"/>
      <c r="E86" s="40"/>
    </row>
    <row r="87" spans="4:5" s="41" customFormat="1" x14ac:dyDescent="0.15">
      <c r="D87" s="40"/>
      <c r="E87" s="40"/>
    </row>
    <row r="88" spans="4:5" s="41" customFormat="1" x14ac:dyDescent="0.15">
      <c r="D88" s="40"/>
      <c r="E88" s="40"/>
    </row>
    <row r="89" spans="4:5" s="41" customFormat="1" x14ac:dyDescent="0.15">
      <c r="D89" s="40"/>
      <c r="E89" s="40"/>
    </row>
    <row r="90" spans="4:5" s="41" customFormat="1" x14ac:dyDescent="0.15">
      <c r="D90" s="40"/>
      <c r="E90" s="40"/>
    </row>
    <row r="91" spans="4:5" s="41" customFormat="1" x14ac:dyDescent="0.15">
      <c r="D91" s="40"/>
      <c r="E91" s="40"/>
    </row>
    <row r="92" spans="4:5" s="41" customFormat="1" x14ac:dyDescent="0.15">
      <c r="D92" s="40"/>
      <c r="E92" s="40"/>
    </row>
    <row r="93" spans="4:5" s="41" customFormat="1" x14ac:dyDescent="0.15">
      <c r="D93" s="40"/>
      <c r="E93" s="40"/>
    </row>
    <row r="94" spans="4:5" s="41" customFormat="1" x14ac:dyDescent="0.15">
      <c r="D94" s="40"/>
      <c r="E94" s="40"/>
    </row>
    <row r="95" spans="4:5" s="41" customFormat="1" x14ac:dyDescent="0.15">
      <c r="D95" s="40"/>
      <c r="E95" s="40"/>
    </row>
    <row r="96" spans="4:5" s="41" customFormat="1" x14ac:dyDescent="0.15">
      <c r="D96" s="40"/>
      <c r="E96" s="40"/>
    </row>
    <row r="97" spans="4:5" s="41" customFormat="1" x14ac:dyDescent="0.15">
      <c r="D97" s="40"/>
      <c r="E97" s="40"/>
    </row>
    <row r="98" spans="4:5" s="41" customFormat="1" x14ac:dyDescent="0.15">
      <c r="D98" s="40"/>
      <c r="E98" s="40"/>
    </row>
    <row r="99" spans="4:5" s="41" customFormat="1" x14ac:dyDescent="0.15">
      <c r="D99" s="40"/>
      <c r="E99" s="40"/>
    </row>
    <row r="100" spans="4:5" s="41" customFormat="1" x14ac:dyDescent="0.15">
      <c r="D100" s="40"/>
      <c r="E100" s="40"/>
    </row>
    <row r="101" spans="4:5" s="41" customFormat="1" x14ac:dyDescent="0.15">
      <c r="D101" s="40"/>
      <c r="E101" s="40"/>
    </row>
    <row r="102" spans="4:5" s="41" customFormat="1" x14ac:dyDescent="0.15">
      <c r="D102" s="40"/>
      <c r="E102" s="40"/>
    </row>
    <row r="103" spans="4:5" s="41" customFormat="1" x14ac:dyDescent="0.15">
      <c r="D103" s="40"/>
      <c r="E103" s="40"/>
    </row>
    <row r="104" spans="4:5" s="41" customFormat="1" x14ac:dyDescent="0.15">
      <c r="D104" s="40"/>
      <c r="E104" s="40"/>
    </row>
    <row r="105" spans="4:5" s="41" customFormat="1" x14ac:dyDescent="0.15">
      <c r="D105" s="40"/>
      <c r="E105" s="40"/>
    </row>
    <row r="106" spans="4:5" s="41" customFormat="1" x14ac:dyDescent="0.15">
      <c r="D106" s="40"/>
      <c r="E106" s="40"/>
    </row>
    <row r="107" spans="4:5" s="41" customFormat="1" x14ac:dyDescent="0.15">
      <c r="D107" s="40"/>
      <c r="E107" s="40"/>
    </row>
    <row r="108" spans="4:5" s="41" customFormat="1" x14ac:dyDescent="0.15">
      <c r="D108" s="40"/>
      <c r="E108" s="40"/>
    </row>
    <row r="109" spans="4:5" s="41" customFormat="1" x14ac:dyDescent="0.15">
      <c r="D109" s="40"/>
      <c r="E109" s="40"/>
    </row>
    <row r="110" spans="4:5" s="41" customFormat="1" x14ac:dyDescent="0.15">
      <c r="D110" s="40"/>
      <c r="E110" s="40"/>
    </row>
    <row r="111" spans="4:5" s="41" customFormat="1" x14ac:dyDescent="0.15">
      <c r="D111" s="40"/>
      <c r="E111" s="40"/>
    </row>
    <row r="112" spans="4:5" s="41" customFormat="1" x14ac:dyDescent="0.15">
      <c r="D112" s="40"/>
      <c r="E112" s="40"/>
    </row>
    <row r="113" spans="4:5" s="41" customFormat="1" x14ac:dyDescent="0.15">
      <c r="D113" s="40"/>
      <c r="E113" s="40"/>
    </row>
    <row r="114" spans="4:5" s="41" customFormat="1" x14ac:dyDescent="0.15">
      <c r="D114" s="40"/>
      <c r="E114" s="40"/>
    </row>
    <row r="115" spans="4:5" s="41" customFormat="1" x14ac:dyDescent="0.15">
      <c r="D115" s="40"/>
      <c r="E115" s="40"/>
    </row>
    <row r="116" spans="4:5" s="41" customFormat="1" x14ac:dyDescent="0.15">
      <c r="D116" s="40"/>
      <c r="E116" s="40"/>
    </row>
    <row r="117" spans="4:5" s="41" customFormat="1" x14ac:dyDescent="0.15">
      <c r="D117" s="40"/>
      <c r="E117" s="40"/>
    </row>
    <row r="118" spans="4:5" s="41" customFormat="1" x14ac:dyDescent="0.15">
      <c r="D118" s="40"/>
      <c r="E118" s="40"/>
    </row>
    <row r="119" spans="4:5" s="41" customFormat="1" x14ac:dyDescent="0.15">
      <c r="D119" s="40"/>
      <c r="E119" s="40"/>
    </row>
    <row r="120" spans="4:5" s="41" customFormat="1" x14ac:dyDescent="0.15">
      <c r="D120" s="40"/>
      <c r="E120" s="40"/>
    </row>
    <row r="121" spans="4:5" s="41" customFormat="1" x14ac:dyDescent="0.15">
      <c r="D121" s="40"/>
      <c r="E121" s="40"/>
    </row>
    <row r="122" spans="4:5" s="41" customFormat="1" x14ac:dyDescent="0.15">
      <c r="D122" s="40"/>
      <c r="E122" s="40"/>
    </row>
    <row r="123" spans="4:5" s="41" customFormat="1" x14ac:dyDescent="0.15">
      <c r="D123" s="40"/>
      <c r="E123" s="40"/>
    </row>
    <row r="124" spans="4:5" s="41" customFormat="1" x14ac:dyDescent="0.15">
      <c r="D124" s="40"/>
      <c r="E124" s="40"/>
    </row>
    <row r="125" spans="4:5" s="41" customFormat="1" x14ac:dyDescent="0.15">
      <c r="D125" s="40"/>
      <c r="E125" s="40"/>
    </row>
    <row r="126" spans="4:5" s="41" customFormat="1" x14ac:dyDescent="0.15">
      <c r="D126" s="40"/>
      <c r="E126" s="40"/>
    </row>
    <row r="127" spans="4:5" s="41" customFormat="1" x14ac:dyDescent="0.15">
      <c r="D127" s="40"/>
      <c r="E127" s="40"/>
    </row>
    <row r="128" spans="4:5" s="41" customFormat="1" x14ac:dyDescent="0.15">
      <c r="D128" s="40"/>
      <c r="E128" s="40"/>
    </row>
    <row r="129" spans="4:5" s="41" customFormat="1" x14ac:dyDescent="0.15">
      <c r="D129" s="40"/>
      <c r="E129" s="40"/>
    </row>
    <row r="130" spans="4:5" s="41" customFormat="1" x14ac:dyDescent="0.15">
      <c r="D130" s="40"/>
      <c r="E130" s="40"/>
    </row>
    <row r="131" spans="4:5" s="41" customFormat="1" x14ac:dyDescent="0.15">
      <c r="D131" s="40"/>
      <c r="E131" s="40"/>
    </row>
    <row r="132" spans="4:5" s="41" customFormat="1" x14ac:dyDescent="0.15">
      <c r="D132" s="40"/>
      <c r="E132" s="40"/>
    </row>
    <row r="133" spans="4:5" s="41" customFormat="1" x14ac:dyDescent="0.15">
      <c r="D133" s="40"/>
      <c r="E133" s="40"/>
    </row>
    <row r="134" spans="4:5" s="41" customFormat="1" x14ac:dyDescent="0.15">
      <c r="D134" s="40"/>
      <c r="E134" s="40"/>
    </row>
    <row r="135" spans="4:5" s="41" customFormat="1" x14ac:dyDescent="0.15">
      <c r="D135" s="40"/>
      <c r="E135" s="40"/>
    </row>
    <row r="136" spans="4:5" s="41" customFormat="1" x14ac:dyDescent="0.15">
      <c r="D136" s="40"/>
      <c r="E136" s="40"/>
    </row>
    <row r="137" spans="4:5" s="41" customFormat="1" x14ac:dyDescent="0.15">
      <c r="D137" s="40"/>
      <c r="E137" s="40"/>
    </row>
    <row r="138" spans="4:5" s="41" customFormat="1" x14ac:dyDescent="0.15">
      <c r="D138" s="40"/>
      <c r="E138" s="40"/>
    </row>
    <row r="139" spans="4:5" s="41" customFormat="1" x14ac:dyDescent="0.15">
      <c r="D139" s="40"/>
      <c r="E139" s="40"/>
    </row>
    <row r="140" spans="4:5" s="41" customFormat="1" x14ac:dyDescent="0.15">
      <c r="D140" s="40"/>
      <c r="E140" s="40"/>
    </row>
    <row r="141" spans="4:5" s="41" customFormat="1" x14ac:dyDescent="0.15">
      <c r="D141" s="40"/>
      <c r="E141" s="40"/>
    </row>
    <row r="142" spans="4:5" s="41" customFormat="1" x14ac:dyDescent="0.15">
      <c r="D142" s="40"/>
      <c r="E142" s="40"/>
    </row>
    <row r="143" spans="4:5" s="41" customFormat="1" x14ac:dyDescent="0.15">
      <c r="D143" s="40"/>
      <c r="E143" s="40"/>
    </row>
    <row r="144" spans="4:5" s="41" customFormat="1" x14ac:dyDescent="0.15">
      <c r="D144" s="40"/>
      <c r="E144" s="40"/>
    </row>
    <row r="145" spans="4:5" s="41" customFormat="1" x14ac:dyDescent="0.15">
      <c r="D145" s="40"/>
      <c r="E145" s="40"/>
    </row>
    <row r="146" spans="4:5" s="41" customFormat="1" x14ac:dyDescent="0.15">
      <c r="D146" s="40"/>
      <c r="E146" s="40"/>
    </row>
    <row r="147" spans="4:5" s="41" customFormat="1" x14ac:dyDescent="0.15">
      <c r="D147" s="40"/>
      <c r="E147" s="40"/>
    </row>
    <row r="148" spans="4:5" s="41" customFormat="1" x14ac:dyDescent="0.15">
      <c r="D148" s="40"/>
      <c r="E148" s="40"/>
    </row>
    <row r="149" spans="4:5" s="41" customFormat="1" x14ac:dyDescent="0.15">
      <c r="D149" s="40"/>
      <c r="E149" s="40"/>
    </row>
    <row r="150" spans="4:5" s="41" customFormat="1" x14ac:dyDescent="0.15">
      <c r="D150" s="40"/>
      <c r="E150" s="40"/>
    </row>
    <row r="151" spans="4:5" s="41" customFormat="1" x14ac:dyDescent="0.15">
      <c r="D151" s="40"/>
      <c r="E151" s="40"/>
    </row>
    <row r="152" spans="4:5" s="41" customFormat="1" x14ac:dyDescent="0.15">
      <c r="D152" s="40"/>
      <c r="E152" s="40"/>
    </row>
    <row r="153" spans="4:5" s="41" customFormat="1" x14ac:dyDescent="0.15">
      <c r="D153" s="40"/>
      <c r="E153" s="40"/>
    </row>
    <row r="154" spans="4:5" s="41" customFormat="1" x14ac:dyDescent="0.15">
      <c r="D154" s="40"/>
      <c r="E154" s="40"/>
    </row>
    <row r="155" spans="4:5" s="41" customFormat="1" x14ac:dyDescent="0.15">
      <c r="D155" s="40"/>
      <c r="E155" s="40"/>
    </row>
    <row r="156" spans="4:5" s="41" customFormat="1" x14ac:dyDescent="0.15">
      <c r="D156" s="40"/>
      <c r="E156" s="40"/>
    </row>
    <row r="157" spans="4:5" s="41" customFormat="1" x14ac:dyDescent="0.15">
      <c r="D157" s="40"/>
      <c r="E157" s="40"/>
    </row>
    <row r="158" spans="4:5" s="41" customFormat="1" x14ac:dyDescent="0.15">
      <c r="D158" s="40"/>
      <c r="E158" s="40"/>
    </row>
    <row r="159" spans="4:5" s="41" customFormat="1" x14ac:dyDescent="0.15">
      <c r="D159" s="40"/>
      <c r="E159" s="40"/>
    </row>
    <row r="160" spans="4:5" s="41" customFormat="1" x14ac:dyDescent="0.15">
      <c r="D160" s="40"/>
      <c r="E160" s="40"/>
    </row>
    <row r="161" spans="4:5" s="41" customFormat="1" x14ac:dyDescent="0.15">
      <c r="D161" s="40"/>
      <c r="E161" s="40"/>
    </row>
    <row r="162" spans="4:5" s="41" customFormat="1" x14ac:dyDescent="0.15">
      <c r="D162" s="40"/>
      <c r="E162" s="40"/>
    </row>
    <row r="163" spans="4:5" s="41" customFormat="1" x14ac:dyDescent="0.15">
      <c r="D163" s="40"/>
      <c r="E163" s="40"/>
    </row>
    <row r="164" spans="4:5" s="41" customFormat="1" x14ac:dyDescent="0.15">
      <c r="D164" s="40"/>
      <c r="E164" s="40"/>
    </row>
    <row r="165" spans="4:5" s="41" customFormat="1" x14ac:dyDescent="0.15">
      <c r="D165" s="40"/>
      <c r="E165" s="40"/>
    </row>
    <row r="166" spans="4:5" s="41" customFormat="1" x14ac:dyDescent="0.15">
      <c r="D166" s="40"/>
      <c r="E166" s="40"/>
    </row>
    <row r="167" spans="4:5" s="41" customFormat="1" x14ac:dyDescent="0.15">
      <c r="D167" s="40"/>
      <c r="E167" s="40"/>
    </row>
    <row r="168" spans="4:5" s="41" customFormat="1" x14ac:dyDescent="0.15">
      <c r="D168" s="40"/>
      <c r="E168" s="40"/>
    </row>
    <row r="169" spans="4:5" s="41" customFormat="1" x14ac:dyDescent="0.15">
      <c r="D169" s="40"/>
      <c r="E169" s="40"/>
    </row>
    <row r="170" spans="4:5" s="41" customFormat="1" x14ac:dyDescent="0.15">
      <c r="D170" s="40"/>
      <c r="E170" s="40"/>
    </row>
    <row r="171" spans="4:5" s="41" customFormat="1" x14ac:dyDescent="0.15">
      <c r="D171" s="40"/>
      <c r="E171" s="40"/>
    </row>
    <row r="172" spans="4:5" s="41" customFormat="1" x14ac:dyDescent="0.15">
      <c r="D172" s="40"/>
      <c r="E172" s="40"/>
    </row>
    <row r="173" spans="4:5" s="41" customFormat="1" x14ac:dyDescent="0.15">
      <c r="D173" s="40"/>
      <c r="E173" s="40"/>
    </row>
    <row r="174" spans="4:5" s="41" customFormat="1" x14ac:dyDescent="0.15">
      <c r="D174" s="40"/>
      <c r="E174" s="40"/>
    </row>
    <row r="175" spans="4:5" s="41" customFormat="1" x14ac:dyDescent="0.15">
      <c r="D175" s="40"/>
      <c r="E175" s="40"/>
    </row>
    <row r="176" spans="4:5" s="41" customFormat="1" x14ac:dyDescent="0.15">
      <c r="D176" s="40"/>
      <c r="E176" s="40"/>
    </row>
    <row r="177" spans="4:5" s="41" customFormat="1" x14ac:dyDescent="0.15">
      <c r="D177" s="40"/>
      <c r="E177" s="40"/>
    </row>
    <row r="178" spans="4:5" s="41" customFormat="1" x14ac:dyDescent="0.15">
      <c r="D178" s="40"/>
      <c r="E178" s="40"/>
    </row>
    <row r="179" spans="4:5" s="41" customFormat="1" x14ac:dyDescent="0.15">
      <c r="D179" s="40"/>
      <c r="E179" s="40"/>
    </row>
    <row r="180" spans="4:5" s="41" customFormat="1" x14ac:dyDescent="0.15">
      <c r="D180" s="40"/>
      <c r="E180" s="40"/>
    </row>
    <row r="181" spans="4:5" s="41" customFormat="1" x14ac:dyDescent="0.15">
      <c r="D181" s="40"/>
      <c r="E181" s="40"/>
    </row>
    <row r="182" spans="4:5" s="41" customFormat="1" x14ac:dyDescent="0.15">
      <c r="D182" s="40"/>
      <c r="E182" s="40"/>
    </row>
    <row r="183" spans="4:5" s="41" customFormat="1" x14ac:dyDescent="0.15">
      <c r="D183" s="40"/>
      <c r="E183" s="40"/>
    </row>
    <row r="184" spans="4:5" s="41" customFormat="1" x14ac:dyDescent="0.15">
      <c r="D184" s="40"/>
      <c r="E184" s="40"/>
    </row>
    <row r="185" spans="4:5" s="41" customFormat="1" x14ac:dyDescent="0.15">
      <c r="D185" s="40"/>
      <c r="E185" s="40"/>
    </row>
    <row r="186" spans="4:5" s="41" customFormat="1" x14ac:dyDescent="0.15">
      <c r="D186" s="40"/>
      <c r="E186" s="40"/>
    </row>
  </sheetData>
  <mergeCells count="13">
    <mergeCell ref="D16:D23"/>
    <mergeCell ref="B9:B23"/>
    <mergeCell ref="D9:D15"/>
    <mergeCell ref="C9:C23"/>
    <mergeCell ref="G7:G8"/>
    <mergeCell ref="C7:C8"/>
    <mergeCell ref="H5:I5"/>
    <mergeCell ref="H6:I6"/>
    <mergeCell ref="D6:G6"/>
    <mergeCell ref="B7:B8"/>
    <mergeCell ref="D7:D8"/>
    <mergeCell ref="E7:E8"/>
    <mergeCell ref="F7:F8"/>
  </mergeCells>
  <phoneticPr fontId="4"/>
  <printOptions horizontalCentered="1"/>
  <pageMargins left="0.39370078740157483" right="0.39370078740157483" top="0.59055118110236227" bottom="0.39370078740157483" header="0.31496062992125984" footer="0.19685039370078741"/>
  <pageSetup paperSize="9" orientation="portrait" r:id="rId1"/>
  <headerFooter alignWithMargins="0">
    <oddFooter>&amp;C5/7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6"/>
  <sheetViews>
    <sheetView zoomScale="80" zoomScaleNormal="80" workbookViewId="0">
      <selection activeCell="G19" sqref="G19"/>
    </sheetView>
  </sheetViews>
  <sheetFormatPr defaultRowHeight="13.5" x14ac:dyDescent="0.15"/>
  <cols>
    <col min="1" max="1" width="3" style="37" bestFit="1" customWidth="1"/>
    <col min="2" max="3" width="3.75" style="37" customWidth="1"/>
    <col min="4" max="4" width="1.25" style="37" customWidth="1"/>
    <col min="5" max="5" width="6.375" style="37" customWidth="1"/>
    <col min="6" max="6" width="8" style="37" customWidth="1"/>
    <col min="7" max="9" width="23.625" style="37" customWidth="1"/>
    <col min="10" max="10" width="3.75" style="37" customWidth="1"/>
    <col min="11" max="11" width="5.625" style="37" customWidth="1"/>
    <col min="12" max="12" width="3.625" style="37" customWidth="1"/>
    <col min="13" max="16384" width="9" style="37"/>
  </cols>
  <sheetData>
    <row r="1" spans="1:9" s="38" customFormat="1" ht="21" customHeight="1" x14ac:dyDescent="0.2">
      <c r="A1" s="110"/>
      <c r="B1" s="48" t="s">
        <v>54</v>
      </c>
      <c r="C1" s="39"/>
      <c r="D1" s="39"/>
      <c r="E1" s="39"/>
    </row>
    <row r="2" spans="1:9" s="38" customFormat="1" ht="6.95" customHeight="1" x14ac:dyDescent="0.2">
      <c r="B2" s="5"/>
      <c r="C2" s="39"/>
      <c r="D2" s="39"/>
      <c r="E2" s="39"/>
    </row>
    <row r="3" spans="1:9" s="38" customFormat="1" ht="38.1" customHeight="1" x14ac:dyDescent="0.15">
      <c r="B3" s="7"/>
      <c r="C3" s="18"/>
      <c r="D3" s="19"/>
      <c r="E3" s="19"/>
      <c r="F3" s="8"/>
      <c r="G3" s="8"/>
      <c r="H3" s="8"/>
      <c r="I3" s="8"/>
    </row>
    <row r="4" spans="1:9" ht="25.5" customHeight="1" x14ac:dyDescent="0.15">
      <c r="B4" s="42" t="str">
        <f>"［１］"&amp;'1企業名'!E3:E3&amp;"年度 実在者賃金"</f>
        <v>［１］2022年度 実在者賃金</v>
      </c>
      <c r="C4" s="13"/>
    </row>
    <row r="5" spans="1:9" ht="18.75" customHeight="1" x14ac:dyDescent="0.15">
      <c r="B5" s="42"/>
      <c r="C5" s="13"/>
      <c r="G5" s="330" t="s">
        <v>81</v>
      </c>
      <c r="H5" s="330"/>
      <c r="I5" s="330"/>
    </row>
    <row r="6" spans="1:9" s="3" customFormat="1" ht="18" customHeight="1" x14ac:dyDescent="0.15">
      <c r="B6" s="83" t="s">
        <v>69</v>
      </c>
      <c r="C6" s="91"/>
      <c r="D6" s="92"/>
      <c r="E6" s="82"/>
      <c r="F6" s="93"/>
      <c r="G6" s="128" t="s">
        <v>70</v>
      </c>
      <c r="H6" s="131" t="s">
        <v>71</v>
      </c>
      <c r="I6" s="131" t="s">
        <v>72</v>
      </c>
    </row>
    <row r="7" spans="1:9" s="3" customFormat="1" ht="42.75" customHeight="1" x14ac:dyDescent="0.15">
      <c r="B7" s="393" t="s">
        <v>10</v>
      </c>
      <c r="C7" s="394"/>
      <c r="D7" s="370" t="s">
        <v>35</v>
      </c>
      <c r="E7" s="371"/>
      <c r="F7" s="374" t="s">
        <v>27</v>
      </c>
      <c r="G7" s="129" t="str">
        <f>'3モデル賃金 (一般職)'!$I$8</f>
        <v>2022年度
所定労働時間内賃金
（Ａ）＋（Ｂ）</v>
      </c>
      <c r="H7" s="132" t="s">
        <v>11</v>
      </c>
      <c r="I7" s="134" t="s">
        <v>30</v>
      </c>
    </row>
    <row r="8" spans="1:9" s="3" customFormat="1" ht="12" customHeight="1" thickBot="1" x14ac:dyDescent="0.2">
      <c r="B8" s="395"/>
      <c r="C8" s="396"/>
      <c r="D8" s="372"/>
      <c r="E8" s="373"/>
      <c r="F8" s="375"/>
      <c r="G8" s="130" t="s">
        <v>9</v>
      </c>
      <c r="H8" s="133" t="s">
        <v>9</v>
      </c>
      <c r="I8" s="133" t="s">
        <v>9</v>
      </c>
    </row>
    <row r="9" spans="1:9" s="3" customFormat="1" ht="30.95" customHeight="1" thickTop="1" x14ac:dyDescent="0.15">
      <c r="A9" s="109">
        <v>61</v>
      </c>
      <c r="B9" s="388" t="s">
        <v>20</v>
      </c>
      <c r="C9" s="389"/>
      <c r="D9" s="380" t="s">
        <v>36</v>
      </c>
      <c r="E9" s="381"/>
      <c r="F9" s="152"/>
      <c r="G9" s="153">
        <f t="shared" ref="G9:G14" si="0">H9+I9</f>
        <v>0</v>
      </c>
      <c r="H9" s="213"/>
      <c r="I9" s="213"/>
    </row>
    <row r="10" spans="1:9" s="3" customFormat="1" ht="30.95" customHeight="1" x14ac:dyDescent="0.15">
      <c r="A10" s="109">
        <v>62</v>
      </c>
      <c r="B10" s="390"/>
      <c r="C10" s="389"/>
      <c r="D10" s="33"/>
      <c r="E10" s="34" t="s">
        <v>37</v>
      </c>
      <c r="F10" s="154"/>
      <c r="G10" s="155">
        <f t="shared" si="0"/>
        <v>0</v>
      </c>
      <c r="H10" s="214"/>
      <c r="I10" s="214"/>
    </row>
    <row r="11" spans="1:9" s="3" customFormat="1" ht="30.95" customHeight="1" x14ac:dyDescent="0.15">
      <c r="A11" s="109">
        <v>63</v>
      </c>
      <c r="B11" s="391"/>
      <c r="C11" s="392"/>
      <c r="D11" s="33"/>
      <c r="E11" s="35" t="s">
        <v>38</v>
      </c>
      <c r="F11" s="156"/>
      <c r="G11" s="157">
        <f t="shared" si="0"/>
        <v>0</v>
      </c>
      <c r="H11" s="215"/>
      <c r="I11" s="215"/>
    </row>
    <row r="12" spans="1:9" s="3" customFormat="1" ht="30.95" customHeight="1" x14ac:dyDescent="0.15">
      <c r="A12" s="109">
        <v>64</v>
      </c>
      <c r="B12" s="382" t="s">
        <v>21</v>
      </c>
      <c r="C12" s="383"/>
      <c r="D12" s="376" t="s">
        <v>36</v>
      </c>
      <c r="E12" s="377"/>
      <c r="F12" s="158"/>
      <c r="G12" s="153">
        <f t="shared" si="0"/>
        <v>0</v>
      </c>
      <c r="H12" s="213"/>
      <c r="I12" s="213"/>
    </row>
    <row r="13" spans="1:9" s="3" customFormat="1" ht="30.95" customHeight="1" x14ac:dyDescent="0.15">
      <c r="A13" s="109">
        <v>65</v>
      </c>
      <c r="B13" s="384"/>
      <c r="C13" s="385"/>
      <c r="D13" s="43"/>
      <c r="E13" s="34" t="s">
        <v>37</v>
      </c>
      <c r="F13" s="154"/>
      <c r="G13" s="155">
        <f t="shared" si="0"/>
        <v>0</v>
      </c>
      <c r="H13" s="214"/>
      <c r="I13" s="214"/>
    </row>
    <row r="14" spans="1:9" s="3" customFormat="1" ht="30.95" customHeight="1" x14ac:dyDescent="0.15">
      <c r="A14" s="109">
        <v>66</v>
      </c>
      <c r="B14" s="386"/>
      <c r="C14" s="387"/>
      <c r="D14" s="44"/>
      <c r="E14" s="27" t="s">
        <v>38</v>
      </c>
      <c r="F14" s="159"/>
      <c r="G14" s="160">
        <f t="shared" si="0"/>
        <v>0</v>
      </c>
      <c r="H14" s="216"/>
      <c r="I14" s="216"/>
    </row>
    <row r="15" spans="1:9" s="14" customFormat="1" ht="16.5" customHeight="1" x14ac:dyDescent="0.15"/>
    <row r="16" spans="1:9" ht="25.5" customHeight="1" x14ac:dyDescent="0.15">
      <c r="B16" s="42" t="str">
        <f>"［２］"&amp;'1企業名'!E3:E3-1&amp;"年度　実在者賞与"</f>
        <v>［２］2021年度　実在者賞与</v>
      </c>
      <c r="C16" s="15"/>
      <c r="D16" s="15"/>
      <c r="E16" s="15"/>
      <c r="F16" s="13"/>
      <c r="G16" s="13"/>
    </row>
    <row r="17" spans="1:9" ht="18.75" customHeight="1" x14ac:dyDescent="0.15">
      <c r="B17" s="42"/>
      <c r="C17" s="13"/>
      <c r="G17" s="330" t="s">
        <v>81</v>
      </c>
      <c r="H17" s="330"/>
      <c r="I17" s="135"/>
    </row>
    <row r="18" spans="1:9" s="3" customFormat="1" ht="18" customHeight="1" x14ac:dyDescent="0.15">
      <c r="B18" s="397" t="s">
        <v>73</v>
      </c>
      <c r="C18" s="398"/>
      <c r="D18" s="94"/>
      <c r="E18" s="82"/>
      <c r="F18" s="90"/>
      <c r="G18" s="378" t="s">
        <v>108</v>
      </c>
      <c r="H18" s="379"/>
    </row>
    <row r="19" spans="1:9" s="3" customFormat="1" ht="50.25" customHeight="1" x14ac:dyDescent="0.15">
      <c r="B19" s="393" t="s">
        <v>10</v>
      </c>
      <c r="C19" s="394"/>
      <c r="D19" s="370" t="s">
        <v>35</v>
      </c>
      <c r="E19" s="371"/>
      <c r="F19" s="374" t="s">
        <v>27</v>
      </c>
      <c r="G19" s="119" t="str">
        <f>'4モデル賞与（総合職）'!H7</f>
        <v>夏季賞与
（2021年4月～9月）</v>
      </c>
      <c r="H19" s="182" t="str">
        <f>'4モデル賞与（総合職）'!I7</f>
        <v>冬季賞与
（2021年10月～2022年3月）</v>
      </c>
    </row>
    <row r="20" spans="1:9" s="3" customFormat="1" ht="11.25" customHeight="1" thickBot="1" x14ac:dyDescent="0.2">
      <c r="B20" s="395"/>
      <c r="C20" s="396"/>
      <c r="D20" s="372"/>
      <c r="E20" s="373"/>
      <c r="F20" s="375"/>
      <c r="G20" s="130" t="s">
        <v>9</v>
      </c>
      <c r="H20" s="133" t="s">
        <v>9</v>
      </c>
    </row>
    <row r="21" spans="1:9" s="3" customFormat="1" ht="30.95" customHeight="1" thickTop="1" x14ac:dyDescent="0.15">
      <c r="A21" s="109">
        <v>67</v>
      </c>
      <c r="B21" s="388" t="s">
        <v>20</v>
      </c>
      <c r="C21" s="389"/>
      <c r="D21" s="380" t="s">
        <v>36</v>
      </c>
      <c r="E21" s="381"/>
      <c r="F21" s="152"/>
      <c r="G21" s="217"/>
      <c r="H21" s="213"/>
    </row>
    <row r="22" spans="1:9" s="3" customFormat="1" ht="30.95" customHeight="1" x14ac:dyDescent="0.15">
      <c r="A22" s="109">
        <v>68</v>
      </c>
      <c r="B22" s="390"/>
      <c r="C22" s="389"/>
      <c r="D22" s="33"/>
      <c r="E22" s="34" t="s">
        <v>37</v>
      </c>
      <c r="F22" s="154"/>
      <c r="G22" s="218"/>
      <c r="H22" s="214"/>
    </row>
    <row r="23" spans="1:9" s="3" customFormat="1" ht="30.95" customHeight="1" x14ac:dyDescent="0.15">
      <c r="A23" s="109">
        <v>69</v>
      </c>
      <c r="B23" s="391"/>
      <c r="C23" s="392"/>
      <c r="D23" s="33"/>
      <c r="E23" s="35" t="s">
        <v>38</v>
      </c>
      <c r="F23" s="156"/>
      <c r="G23" s="219"/>
      <c r="H23" s="215"/>
    </row>
    <row r="24" spans="1:9" s="3" customFormat="1" ht="30.95" customHeight="1" x14ac:dyDescent="0.15">
      <c r="A24" s="109">
        <v>70</v>
      </c>
      <c r="B24" s="382" t="s">
        <v>21</v>
      </c>
      <c r="C24" s="383"/>
      <c r="D24" s="376" t="s">
        <v>36</v>
      </c>
      <c r="E24" s="377"/>
      <c r="F24" s="158"/>
      <c r="G24" s="217"/>
      <c r="H24" s="213"/>
    </row>
    <row r="25" spans="1:9" s="3" customFormat="1" ht="30.95" customHeight="1" x14ac:dyDescent="0.15">
      <c r="A25" s="109">
        <v>71</v>
      </c>
      <c r="B25" s="384"/>
      <c r="C25" s="385"/>
      <c r="D25" s="33"/>
      <c r="E25" s="34" t="s">
        <v>37</v>
      </c>
      <c r="F25" s="154"/>
      <c r="G25" s="218"/>
      <c r="H25" s="214"/>
    </row>
    <row r="26" spans="1:9" s="3" customFormat="1" ht="30.95" customHeight="1" x14ac:dyDescent="0.15">
      <c r="A26" s="109">
        <v>72</v>
      </c>
      <c r="B26" s="386"/>
      <c r="C26" s="387"/>
      <c r="D26" s="36"/>
      <c r="E26" s="95" t="s">
        <v>38</v>
      </c>
      <c r="F26" s="159"/>
      <c r="G26" s="220"/>
      <c r="H26" s="216"/>
    </row>
  </sheetData>
  <mergeCells count="18">
    <mergeCell ref="B7:C8"/>
    <mergeCell ref="B19:C20"/>
    <mergeCell ref="D19:E20"/>
    <mergeCell ref="B18:C18"/>
    <mergeCell ref="D21:E21"/>
    <mergeCell ref="B24:C26"/>
    <mergeCell ref="D24:E24"/>
    <mergeCell ref="B21:C23"/>
    <mergeCell ref="B9:C11"/>
    <mergeCell ref="B12:C14"/>
    <mergeCell ref="G5:I5"/>
    <mergeCell ref="G17:H17"/>
    <mergeCell ref="D7:E8"/>
    <mergeCell ref="F19:F20"/>
    <mergeCell ref="D12:E12"/>
    <mergeCell ref="F7:F8"/>
    <mergeCell ref="G18:H18"/>
    <mergeCell ref="D9:E9"/>
  </mergeCells>
  <phoneticPr fontId="4"/>
  <printOptions horizontalCentered="1"/>
  <pageMargins left="0.39370078740157483" right="0.39370078740157483" top="0.59055118110236227" bottom="0.39370078740157483" header="0.31496062992125984" footer="0.19685039370078741"/>
  <pageSetup paperSize="9" orientation="portrait" r:id="rId1"/>
  <headerFooter alignWithMargins="0">
    <oddFooter>&amp;C6/7</oddFooter>
  </headerFooter>
  <rowBreaks count="1" manualBreakCount="1">
    <brk id="26" min="1" max="2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B7911-C883-466F-A60C-876F82358CEB}">
  <dimension ref="A1:AI39"/>
  <sheetViews>
    <sheetView zoomScaleNormal="100" workbookViewId="0">
      <selection activeCell="G9" sqref="G9:J9"/>
    </sheetView>
  </sheetViews>
  <sheetFormatPr defaultRowHeight="13.5" x14ac:dyDescent="0.15"/>
  <cols>
    <col min="1" max="1" width="3.75" style="107" bestFit="1" customWidth="1"/>
    <col min="2" max="5" width="4.125" style="170" customWidth="1"/>
    <col min="6" max="6" width="5.5" style="170" customWidth="1"/>
    <col min="7" max="15" width="4.375" style="170" customWidth="1"/>
    <col min="16" max="16" width="4.5" style="170" customWidth="1"/>
    <col min="17" max="24" width="4.375" style="170" customWidth="1"/>
    <col min="25" max="25" width="1.5" style="170" customWidth="1"/>
    <col min="26" max="26" width="4.375" style="170" customWidth="1"/>
    <col min="27" max="16384" width="9" style="170"/>
  </cols>
  <sheetData>
    <row r="1" spans="1:35" ht="21" customHeight="1" x14ac:dyDescent="0.15">
      <c r="B1" s="165" t="s">
        <v>28</v>
      </c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</row>
    <row r="2" spans="1:35" ht="8.25" customHeight="1" x14ac:dyDescent="0.15">
      <c r="G2" s="167"/>
      <c r="H2" s="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</row>
    <row r="3" spans="1:35" ht="7.5" customHeight="1" x14ac:dyDescent="0.15">
      <c r="G3" s="167"/>
      <c r="H3" s="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</row>
    <row r="4" spans="1:35" ht="13.5" customHeight="1" x14ac:dyDescent="0.15">
      <c r="B4" s="448"/>
      <c r="C4" s="446"/>
      <c r="D4" s="446"/>
      <c r="E4" s="446"/>
      <c r="F4" s="464"/>
      <c r="G4" s="442" t="s">
        <v>74</v>
      </c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4"/>
    </row>
    <row r="5" spans="1:35" ht="16.5" customHeight="1" x14ac:dyDescent="0.15">
      <c r="B5" s="449"/>
      <c r="C5" s="434"/>
      <c r="D5" s="434"/>
      <c r="E5" s="434"/>
      <c r="F5" s="457"/>
      <c r="G5" s="445" t="s">
        <v>14</v>
      </c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7"/>
      <c r="S5" s="448" t="s">
        <v>15</v>
      </c>
      <c r="T5" s="446"/>
      <c r="U5" s="446"/>
      <c r="V5" s="447"/>
    </row>
    <row r="6" spans="1:35" ht="6.75" customHeight="1" x14ac:dyDescent="0.15">
      <c r="B6" s="449"/>
      <c r="C6" s="434"/>
      <c r="D6" s="434"/>
      <c r="E6" s="434"/>
      <c r="F6" s="457"/>
      <c r="G6" s="453" t="s">
        <v>19</v>
      </c>
      <c r="H6" s="454"/>
      <c r="I6" s="454"/>
      <c r="J6" s="454"/>
      <c r="K6" s="168"/>
      <c r="L6" s="168"/>
      <c r="M6" s="168"/>
      <c r="N6" s="168"/>
      <c r="O6" s="168"/>
      <c r="P6" s="168"/>
      <c r="Q6" s="168"/>
      <c r="R6" s="169"/>
      <c r="S6" s="449"/>
      <c r="T6" s="434"/>
      <c r="U6" s="434"/>
      <c r="V6" s="435"/>
    </row>
    <row r="7" spans="1:35" ht="14.25" customHeight="1" x14ac:dyDescent="0.15">
      <c r="B7" s="449" t="s">
        <v>17</v>
      </c>
      <c r="C7" s="434"/>
      <c r="D7" s="434"/>
      <c r="E7" s="434"/>
      <c r="F7" s="457"/>
      <c r="G7" s="455"/>
      <c r="H7" s="456"/>
      <c r="I7" s="456"/>
      <c r="J7" s="456"/>
      <c r="K7" s="461" t="s">
        <v>16</v>
      </c>
      <c r="L7" s="462"/>
      <c r="M7" s="462"/>
      <c r="N7" s="463"/>
      <c r="O7" s="461" t="s">
        <v>64</v>
      </c>
      <c r="P7" s="462"/>
      <c r="Q7" s="462"/>
      <c r="R7" s="463"/>
      <c r="S7" s="450"/>
      <c r="T7" s="451"/>
      <c r="U7" s="451"/>
      <c r="V7" s="452"/>
    </row>
    <row r="8" spans="1:35" ht="11.25" customHeight="1" x14ac:dyDescent="0.15">
      <c r="B8" s="458"/>
      <c r="C8" s="459"/>
      <c r="D8" s="459"/>
      <c r="E8" s="459"/>
      <c r="F8" s="460"/>
      <c r="G8" s="173" t="s">
        <v>111</v>
      </c>
      <c r="H8" s="176" t="s">
        <v>110</v>
      </c>
      <c r="I8" s="172" t="s">
        <v>109</v>
      </c>
      <c r="J8" s="178" t="s">
        <v>106</v>
      </c>
      <c r="K8" s="177" t="s">
        <v>111</v>
      </c>
      <c r="L8" s="176" t="s">
        <v>110</v>
      </c>
      <c r="M8" s="172" t="s">
        <v>109</v>
      </c>
      <c r="N8" s="178" t="s">
        <v>106</v>
      </c>
      <c r="O8" s="177" t="s">
        <v>111</v>
      </c>
      <c r="P8" s="176" t="s">
        <v>110</v>
      </c>
      <c r="Q8" s="172" t="s">
        <v>109</v>
      </c>
      <c r="R8" s="171" t="s">
        <v>106</v>
      </c>
      <c r="S8" s="177" t="s">
        <v>111</v>
      </c>
      <c r="T8" s="176" t="s">
        <v>110</v>
      </c>
      <c r="U8" s="172" t="s">
        <v>109</v>
      </c>
      <c r="V8" s="171" t="s">
        <v>106</v>
      </c>
    </row>
    <row r="9" spans="1:35" ht="26.25" customHeight="1" x14ac:dyDescent="0.15">
      <c r="A9" s="107">
        <v>73</v>
      </c>
      <c r="B9" s="465" t="s">
        <v>18</v>
      </c>
      <c r="C9" s="443"/>
      <c r="D9" s="443"/>
      <c r="E9" s="443"/>
      <c r="F9" s="466"/>
      <c r="G9" s="440"/>
      <c r="H9" s="441"/>
      <c r="I9" s="441"/>
      <c r="J9" s="441"/>
      <c r="K9" s="441"/>
      <c r="L9" s="441"/>
      <c r="M9" s="441"/>
      <c r="N9" s="441"/>
      <c r="O9" s="441"/>
      <c r="P9" s="441"/>
      <c r="Q9" s="441"/>
      <c r="R9" s="441"/>
      <c r="S9" s="441"/>
      <c r="T9" s="441"/>
      <c r="U9" s="441"/>
      <c r="V9" s="441"/>
    </row>
    <row r="10" spans="1:35" ht="26.25" customHeight="1" x14ac:dyDescent="0.15">
      <c r="A10" s="107">
        <v>74</v>
      </c>
      <c r="B10" s="467" t="s">
        <v>22</v>
      </c>
      <c r="C10" s="468"/>
      <c r="D10" s="468"/>
      <c r="E10" s="468"/>
      <c r="F10" s="469"/>
      <c r="G10" s="440"/>
      <c r="H10" s="441"/>
      <c r="I10" s="441"/>
      <c r="J10" s="441"/>
      <c r="K10" s="441"/>
      <c r="L10" s="441"/>
      <c r="M10" s="441"/>
      <c r="N10" s="441"/>
      <c r="O10" s="441"/>
      <c r="P10" s="441"/>
      <c r="Q10" s="441"/>
      <c r="R10" s="441"/>
      <c r="S10" s="441"/>
      <c r="T10" s="441"/>
      <c r="U10" s="441"/>
      <c r="V10" s="441"/>
    </row>
    <row r="11" spans="1:35" ht="26.25" customHeight="1" x14ac:dyDescent="0.15">
      <c r="A11" s="107">
        <v>75</v>
      </c>
      <c r="B11" s="467" t="s">
        <v>23</v>
      </c>
      <c r="C11" s="468"/>
      <c r="D11" s="468"/>
      <c r="E11" s="468"/>
      <c r="F11" s="469"/>
      <c r="G11" s="440"/>
      <c r="H11" s="441"/>
      <c r="I11" s="441"/>
      <c r="J11" s="441"/>
      <c r="K11" s="441"/>
      <c r="L11" s="441"/>
      <c r="M11" s="441"/>
      <c r="N11" s="441"/>
      <c r="O11" s="441"/>
      <c r="P11" s="441"/>
      <c r="Q11" s="441"/>
      <c r="R11" s="441"/>
      <c r="S11" s="441"/>
      <c r="T11" s="441"/>
      <c r="U11" s="441"/>
      <c r="V11" s="441"/>
    </row>
    <row r="12" spans="1:35" ht="26.25" customHeight="1" x14ac:dyDescent="0.15">
      <c r="A12" s="107">
        <v>76</v>
      </c>
      <c r="B12" s="467" t="s">
        <v>24</v>
      </c>
      <c r="C12" s="468"/>
      <c r="D12" s="468"/>
      <c r="E12" s="468"/>
      <c r="F12" s="469"/>
      <c r="G12" s="440"/>
      <c r="H12" s="441"/>
      <c r="I12" s="441"/>
      <c r="J12" s="441"/>
      <c r="K12" s="441"/>
      <c r="L12" s="441"/>
      <c r="M12" s="441"/>
      <c r="N12" s="441"/>
      <c r="O12" s="441"/>
      <c r="P12" s="441"/>
      <c r="Q12" s="441"/>
      <c r="R12" s="441"/>
      <c r="S12" s="441"/>
      <c r="T12" s="441"/>
      <c r="U12" s="441"/>
      <c r="V12" s="441"/>
    </row>
    <row r="13" spans="1:35" ht="26.25" customHeight="1" x14ac:dyDescent="0.15">
      <c r="A13" s="107">
        <v>77</v>
      </c>
      <c r="B13" s="467" t="s">
        <v>25</v>
      </c>
      <c r="C13" s="468"/>
      <c r="D13" s="468"/>
      <c r="E13" s="468"/>
      <c r="F13" s="469"/>
      <c r="G13" s="440"/>
      <c r="H13" s="441"/>
      <c r="I13" s="441"/>
      <c r="J13" s="441"/>
      <c r="K13" s="441"/>
      <c r="L13" s="441"/>
      <c r="M13" s="441"/>
      <c r="N13" s="441"/>
      <c r="O13" s="441"/>
      <c r="P13" s="441"/>
      <c r="Q13" s="441"/>
      <c r="R13" s="441"/>
      <c r="S13" s="441"/>
      <c r="T13" s="441"/>
      <c r="U13" s="441"/>
      <c r="V13" s="441"/>
    </row>
    <row r="14" spans="1:35" s="179" customFormat="1" ht="6.75" customHeight="1" x14ac:dyDescent="0.15">
      <c r="A14" s="107"/>
      <c r="B14" s="175"/>
      <c r="C14" s="175"/>
      <c r="D14" s="175"/>
      <c r="E14" s="175"/>
      <c r="F14" s="175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</row>
    <row r="15" spans="1:35" s="179" customFormat="1" ht="21" customHeight="1" x14ac:dyDescent="0.15">
      <c r="A15" s="107"/>
      <c r="B15" s="165" t="s">
        <v>112</v>
      </c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</row>
    <row r="16" spans="1:35" s="179" customFormat="1" ht="21" customHeight="1" x14ac:dyDescent="0.2">
      <c r="A16" s="107"/>
      <c r="B16" s="183" t="s">
        <v>113</v>
      </c>
      <c r="C16" s="184" t="s">
        <v>114</v>
      </c>
      <c r="D16" s="110"/>
      <c r="E16" s="110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</row>
    <row r="17" spans="1:22" s="179" customFormat="1" ht="16.5" customHeight="1" x14ac:dyDescent="0.15">
      <c r="A17" s="107"/>
      <c r="B17" s="42"/>
      <c r="C17" s="185" t="s">
        <v>115</v>
      </c>
      <c r="H17" s="18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</row>
    <row r="18" spans="1:22" s="179" customFormat="1" ht="21" customHeight="1" x14ac:dyDescent="0.15">
      <c r="A18" s="107"/>
      <c r="B18" s="187"/>
      <c r="C18" s="164" t="s">
        <v>116</v>
      </c>
      <c r="D18" s="188"/>
      <c r="F18" s="189"/>
      <c r="G18" s="190"/>
      <c r="H18" s="190"/>
      <c r="I18" s="190"/>
      <c r="J18" s="190"/>
      <c r="K18" s="190"/>
      <c r="L18" s="191"/>
      <c r="M18" s="166"/>
      <c r="N18" s="166"/>
      <c r="O18" s="166"/>
      <c r="P18" s="166"/>
      <c r="Q18" s="166"/>
      <c r="R18" s="166"/>
      <c r="S18" s="166"/>
      <c r="T18" s="166"/>
      <c r="U18" s="166"/>
    </row>
    <row r="19" spans="1:22" s="179" customFormat="1" ht="21" customHeight="1" x14ac:dyDescent="0.15">
      <c r="A19" s="107">
        <v>78</v>
      </c>
      <c r="B19" s="187"/>
      <c r="C19" s="192"/>
      <c r="D19" s="193"/>
      <c r="E19" s="194"/>
      <c r="F19" s="195"/>
      <c r="G19" s="192"/>
      <c r="H19" s="192"/>
      <c r="I19" s="192"/>
      <c r="J19" s="192"/>
      <c r="K19" s="196"/>
      <c r="L19" s="194"/>
      <c r="M19" s="166"/>
      <c r="N19" s="166"/>
      <c r="O19" s="166"/>
      <c r="P19" s="166"/>
      <c r="Q19" s="166"/>
      <c r="R19" s="166"/>
      <c r="S19" s="166"/>
      <c r="T19" s="166"/>
      <c r="U19" s="166"/>
    </row>
    <row r="20" spans="1:22" s="179" customFormat="1" ht="10.5" customHeight="1" x14ac:dyDescent="0.15">
      <c r="A20" s="107"/>
      <c r="B20" s="187"/>
      <c r="D20" s="188"/>
      <c r="F20" s="189"/>
      <c r="G20" s="190"/>
      <c r="H20" s="190"/>
      <c r="I20" s="190"/>
      <c r="J20" s="190"/>
      <c r="K20" s="190"/>
      <c r="L20" s="191"/>
      <c r="M20" s="166"/>
      <c r="N20" s="166"/>
      <c r="O20" s="166"/>
      <c r="P20" s="166"/>
      <c r="Q20" s="166"/>
      <c r="R20" s="166"/>
      <c r="S20" s="166"/>
      <c r="T20" s="166"/>
      <c r="U20" s="166"/>
    </row>
    <row r="21" spans="1:22" s="179" customFormat="1" ht="21" customHeight="1" x14ac:dyDescent="0.15">
      <c r="A21" s="107"/>
      <c r="B21" s="187"/>
      <c r="C21" s="164" t="s">
        <v>117</v>
      </c>
      <c r="D21" s="188"/>
      <c r="F21" s="189"/>
      <c r="G21" s="190"/>
      <c r="H21" s="190"/>
      <c r="I21" s="190"/>
      <c r="J21" s="190"/>
      <c r="K21" s="190"/>
      <c r="L21" s="191"/>
      <c r="M21" s="166"/>
      <c r="N21" s="166"/>
      <c r="O21" s="166"/>
      <c r="P21" s="166"/>
      <c r="Q21" s="166"/>
      <c r="R21" s="166"/>
      <c r="S21" s="166"/>
      <c r="T21" s="166"/>
      <c r="U21" s="166"/>
    </row>
    <row r="22" spans="1:22" s="179" customFormat="1" ht="21" customHeight="1" x14ac:dyDescent="0.15">
      <c r="A22" s="107">
        <v>79</v>
      </c>
      <c r="B22" s="187"/>
      <c r="D22" s="188"/>
      <c r="F22" s="189"/>
      <c r="G22" s="190"/>
      <c r="H22" s="190"/>
      <c r="I22" s="190"/>
      <c r="J22" s="190"/>
      <c r="K22" s="190"/>
      <c r="L22" s="191"/>
      <c r="M22" s="166"/>
      <c r="N22" s="166"/>
      <c r="O22" s="166"/>
      <c r="P22" s="166"/>
      <c r="Q22" s="166"/>
      <c r="R22" s="166"/>
      <c r="S22" s="166"/>
      <c r="T22" s="166"/>
      <c r="U22" s="166"/>
    </row>
    <row r="23" spans="1:22" s="179" customFormat="1" ht="21" customHeight="1" x14ac:dyDescent="0.15">
      <c r="A23" s="107"/>
      <c r="B23" s="187"/>
      <c r="D23" s="188"/>
      <c r="F23" s="189"/>
      <c r="G23" s="190"/>
      <c r="H23" s="190"/>
      <c r="I23" s="190"/>
      <c r="J23" s="190"/>
      <c r="K23" s="190"/>
      <c r="L23" s="191"/>
      <c r="M23" s="166"/>
      <c r="N23" s="166"/>
      <c r="O23" s="166"/>
      <c r="P23" s="166"/>
      <c r="Q23" s="166"/>
      <c r="R23" s="166"/>
      <c r="S23" s="166"/>
      <c r="T23" s="166"/>
      <c r="U23" s="166"/>
    </row>
    <row r="24" spans="1:22" s="110" customFormat="1" ht="27" customHeight="1" x14ac:dyDescent="0.2">
      <c r="A24" s="197"/>
      <c r="B24" s="183" t="s">
        <v>118</v>
      </c>
      <c r="C24" s="184" t="s">
        <v>119</v>
      </c>
      <c r="G24" t="s">
        <v>120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</row>
    <row r="25" spans="1:22" s="179" customFormat="1" x14ac:dyDescent="0.15">
      <c r="A25" s="107"/>
      <c r="G25" s="199" t="s">
        <v>121</v>
      </c>
      <c r="H25" s="199"/>
      <c r="I25" s="199"/>
    </row>
    <row r="26" spans="1:22" s="179" customFormat="1" ht="13.5" customHeight="1" x14ac:dyDescent="0.15">
      <c r="A26" s="200"/>
      <c r="B26" s="201" t="s">
        <v>122</v>
      </c>
      <c r="C26" s="202"/>
      <c r="D26" s="470" t="s">
        <v>123</v>
      </c>
      <c r="E26" s="471"/>
      <c r="F26" s="471"/>
      <c r="G26" s="422" t="s">
        <v>124</v>
      </c>
      <c r="H26" s="423"/>
      <c r="I26" s="423"/>
      <c r="J26" s="423"/>
      <c r="K26" s="423"/>
      <c r="L26" s="423"/>
      <c r="M26" s="423"/>
      <c r="N26" s="423"/>
      <c r="O26" s="423"/>
      <c r="P26" s="423"/>
      <c r="Q26" s="423"/>
      <c r="R26" s="423"/>
      <c r="S26" s="423"/>
      <c r="T26" s="423"/>
      <c r="U26" s="423"/>
      <c r="V26" s="424"/>
    </row>
    <row r="27" spans="1:22" s="179" customFormat="1" ht="53.25" customHeight="1" x14ac:dyDescent="0.15">
      <c r="A27" s="107"/>
      <c r="B27" s="356" t="s">
        <v>41</v>
      </c>
      <c r="C27" s="426" t="s">
        <v>125</v>
      </c>
      <c r="D27" s="412" t="s">
        <v>4</v>
      </c>
      <c r="E27" s="429" t="s">
        <v>5</v>
      </c>
      <c r="F27" s="431" t="s">
        <v>126</v>
      </c>
      <c r="G27" s="422" t="s">
        <v>127</v>
      </c>
      <c r="H27" s="423"/>
      <c r="I27" s="423"/>
      <c r="J27" s="423"/>
      <c r="K27" s="423"/>
      <c r="L27" s="423"/>
      <c r="M27" s="423"/>
      <c r="N27" s="424"/>
      <c r="O27" s="423" t="s">
        <v>128</v>
      </c>
      <c r="P27" s="423"/>
      <c r="Q27" s="423"/>
      <c r="R27" s="423"/>
      <c r="S27" s="423"/>
      <c r="T27" s="423"/>
      <c r="U27" s="423"/>
      <c r="V27" s="424"/>
    </row>
    <row r="28" spans="1:22" s="179" customFormat="1" ht="13.5" customHeight="1" x14ac:dyDescent="0.15">
      <c r="A28" s="107"/>
      <c r="B28" s="356"/>
      <c r="C28" s="426"/>
      <c r="D28" s="412"/>
      <c r="E28" s="429"/>
      <c r="F28" s="431"/>
      <c r="G28" s="433" t="s">
        <v>129</v>
      </c>
      <c r="H28" s="434"/>
      <c r="I28" s="434"/>
      <c r="J28" s="434"/>
      <c r="K28" s="434"/>
      <c r="L28" s="434"/>
      <c r="M28" s="434"/>
      <c r="N28" s="435"/>
      <c r="O28" s="434" t="s">
        <v>129</v>
      </c>
      <c r="P28" s="434"/>
      <c r="Q28" s="434"/>
      <c r="R28" s="434"/>
      <c r="S28" s="434"/>
      <c r="T28" s="434"/>
      <c r="U28" s="434"/>
      <c r="V28" s="435"/>
    </row>
    <row r="29" spans="1:22" s="179" customFormat="1" ht="14.25" thickBot="1" x14ac:dyDescent="0.2">
      <c r="A29" s="107"/>
      <c r="B29" s="425"/>
      <c r="C29" s="427"/>
      <c r="D29" s="428"/>
      <c r="E29" s="430"/>
      <c r="F29" s="432"/>
      <c r="G29" s="436" t="s">
        <v>9</v>
      </c>
      <c r="H29" s="437"/>
      <c r="I29" s="437"/>
      <c r="J29" s="437"/>
      <c r="K29" s="437"/>
      <c r="L29" s="437"/>
      <c r="M29" s="437"/>
      <c r="N29" s="438"/>
      <c r="O29" s="439" t="s">
        <v>9</v>
      </c>
      <c r="P29" s="437"/>
      <c r="Q29" s="437"/>
      <c r="R29" s="437"/>
      <c r="S29" s="437"/>
      <c r="T29" s="437"/>
      <c r="U29" s="437"/>
      <c r="V29" s="438"/>
    </row>
    <row r="30" spans="1:22" s="179" customFormat="1" ht="26.85" customHeight="1" thickTop="1" x14ac:dyDescent="0.15">
      <c r="A30" s="107">
        <v>80</v>
      </c>
      <c r="B30" s="355" t="s">
        <v>55</v>
      </c>
      <c r="C30" s="410" t="s">
        <v>130</v>
      </c>
      <c r="D30" s="411" t="s">
        <v>39</v>
      </c>
      <c r="E30" s="203">
        <v>25</v>
      </c>
      <c r="F30" s="204">
        <v>3</v>
      </c>
      <c r="G30" s="407"/>
      <c r="H30" s="401"/>
      <c r="I30" s="401"/>
      <c r="J30" s="401"/>
      <c r="K30" s="401"/>
      <c r="L30" s="401"/>
      <c r="M30" s="401"/>
      <c r="N30" s="401"/>
      <c r="O30" s="401"/>
      <c r="P30" s="401"/>
      <c r="Q30" s="401"/>
      <c r="R30" s="401"/>
      <c r="S30" s="401"/>
      <c r="T30" s="401"/>
      <c r="U30" s="401"/>
      <c r="V30" s="401"/>
    </row>
    <row r="31" spans="1:22" s="179" customFormat="1" ht="26.85" customHeight="1" x14ac:dyDescent="0.15">
      <c r="A31" s="107">
        <v>81</v>
      </c>
      <c r="B31" s="356"/>
      <c r="C31" s="359"/>
      <c r="D31" s="412"/>
      <c r="E31" s="205">
        <v>30</v>
      </c>
      <c r="F31" s="206">
        <v>8</v>
      </c>
      <c r="G31" s="405"/>
      <c r="H31" s="399"/>
      <c r="I31" s="399"/>
      <c r="J31" s="399"/>
      <c r="K31" s="399"/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399"/>
    </row>
    <row r="32" spans="1:22" s="179" customFormat="1" ht="26.85" customHeight="1" x14ac:dyDescent="0.15">
      <c r="A32" s="107">
        <v>82</v>
      </c>
      <c r="B32" s="356"/>
      <c r="C32" s="359"/>
      <c r="D32" s="412"/>
      <c r="E32" s="205">
        <v>40</v>
      </c>
      <c r="F32" s="206">
        <v>18</v>
      </c>
      <c r="G32" s="405"/>
      <c r="H32" s="399"/>
      <c r="I32" s="399"/>
      <c r="J32" s="399"/>
      <c r="K32" s="399"/>
      <c r="L32" s="399"/>
      <c r="M32" s="399"/>
      <c r="N32" s="399"/>
      <c r="O32" s="399"/>
      <c r="P32" s="399"/>
      <c r="Q32" s="399"/>
      <c r="R32" s="399"/>
      <c r="S32" s="399"/>
      <c r="T32" s="399"/>
      <c r="U32" s="399"/>
      <c r="V32" s="399"/>
    </row>
    <row r="33" spans="1:22" s="179" customFormat="1" ht="26.85" customHeight="1" x14ac:dyDescent="0.15">
      <c r="A33" s="107">
        <v>83</v>
      </c>
      <c r="B33" s="356"/>
      <c r="C33" s="359"/>
      <c r="D33" s="412"/>
      <c r="E33" s="205">
        <v>50</v>
      </c>
      <c r="F33" s="206">
        <v>28</v>
      </c>
      <c r="G33" s="405"/>
      <c r="H33" s="399"/>
      <c r="I33" s="399"/>
      <c r="J33" s="399"/>
      <c r="K33" s="399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</row>
    <row r="34" spans="1:22" s="179" customFormat="1" ht="26.85" customHeight="1" thickBot="1" x14ac:dyDescent="0.2">
      <c r="A34" s="107">
        <v>84</v>
      </c>
      <c r="B34" s="409"/>
      <c r="C34" s="361"/>
      <c r="D34" s="413"/>
      <c r="E34" s="207">
        <v>60</v>
      </c>
      <c r="F34" s="208">
        <v>38</v>
      </c>
      <c r="G34" s="408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  <c r="T34" s="402"/>
      <c r="U34" s="402"/>
      <c r="V34" s="402"/>
    </row>
    <row r="35" spans="1:22" s="179" customFormat="1" ht="26.85" customHeight="1" x14ac:dyDescent="0.15">
      <c r="A35" s="107">
        <v>85</v>
      </c>
      <c r="B35" s="414" t="s">
        <v>56</v>
      </c>
      <c r="C35" s="358" t="s">
        <v>131</v>
      </c>
      <c r="D35" s="419" t="s">
        <v>46</v>
      </c>
      <c r="E35" s="209">
        <v>25</v>
      </c>
      <c r="F35" s="210">
        <v>7</v>
      </c>
      <c r="G35" s="403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</row>
    <row r="36" spans="1:22" s="179" customFormat="1" ht="26.85" customHeight="1" x14ac:dyDescent="0.15">
      <c r="A36" s="107">
        <v>86</v>
      </c>
      <c r="B36" s="415"/>
      <c r="C36" s="417"/>
      <c r="D36" s="420"/>
      <c r="E36" s="205">
        <v>30</v>
      </c>
      <c r="F36" s="206">
        <v>12</v>
      </c>
      <c r="G36" s="405"/>
      <c r="H36" s="399"/>
      <c r="I36" s="399"/>
      <c r="J36" s="399"/>
      <c r="K36" s="399"/>
      <c r="L36" s="399"/>
      <c r="M36" s="399"/>
      <c r="N36" s="399"/>
      <c r="O36" s="399"/>
      <c r="P36" s="399"/>
      <c r="Q36" s="399"/>
      <c r="R36" s="399"/>
      <c r="S36" s="399"/>
      <c r="T36" s="399"/>
      <c r="U36" s="399"/>
      <c r="V36" s="399"/>
    </row>
    <row r="37" spans="1:22" s="179" customFormat="1" ht="26.85" customHeight="1" x14ac:dyDescent="0.15">
      <c r="A37" s="107">
        <v>87</v>
      </c>
      <c r="B37" s="415"/>
      <c r="C37" s="417"/>
      <c r="D37" s="420"/>
      <c r="E37" s="205">
        <v>40</v>
      </c>
      <c r="F37" s="206">
        <v>22</v>
      </c>
      <c r="G37" s="405"/>
      <c r="H37" s="399"/>
      <c r="I37" s="399"/>
      <c r="J37" s="399"/>
      <c r="K37" s="399"/>
      <c r="L37" s="399"/>
      <c r="M37" s="399"/>
      <c r="N37" s="399"/>
      <c r="O37" s="399"/>
      <c r="P37" s="399"/>
      <c r="Q37" s="399"/>
      <c r="R37" s="399"/>
      <c r="S37" s="399"/>
      <c r="T37" s="399"/>
      <c r="U37" s="399"/>
      <c r="V37" s="399"/>
    </row>
    <row r="38" spans="1:22" s="179" customFormat="1" ht="26.85" customHeight="1" x14ac:dyDescent="0.15">
      <c r="A38" s="107">
        <v>88</v>
      </c>
      <c r="B38" s="415"/>
      <c r="C38" s="417"/>
      <c r="D38" s="420"/>
      <c r="E38" s="205">
        <v>50</v>
      </c>
      <c r="F38" s="206">
        <v>32</v>
      </c>
      <c r="G38" s="405"/>
      <c r="H38" s="399"/>
      <c r="I38" s="399"/>
      <c r="J38" s="399"/>
      <c r="K38" s="399"/>
      <c r="L38" s="399"/>
      <c r="M38" s="399"/>
      <c r="N38" s="399"/>
      <c r="O38" s="399"/>
      <c r="P38" s="399"/>
      <c r="Q38" s="399"/>
      <c r="R38" s="399"/>
      <c r="S38" s="399"/>
      <c r="T38" s="399"/>
      <c r="U38" s="399"/>
      <c r="V38" s="399"/>
    </row>
    <row r="39" spans="1:22" s="179" customFormat="1" ht="26.85" customHeight="1" x14ac:dyDescent="0.15">
      <c r="A39" s="107">
        <v>89</v>
      </c>
      <c r="B39" s="416"/>
      <c r="C39" s="418"/>
      <c r="D39" s="421"/>
      <c r="E39" s="211">
        <v>60</v>
      </c>
      <c r="F39" s="212">
        <v>42</v>
      </c>
      <c r="G39" s="406"/>
      <c r="H39" s="400"/>
      <c r="I39" s="400"/>
      <c r="J39" s="400"/>
      <c r="K39" s="400"/>
      <c r="L39" s="400"/>
      <c r="M39" s="400"/>
      <c r="N39" s="400"/>
      <c r="O39" s="400"/>
      <c r="P39" s="400"/>
      <c r="Q39" s="400"/>
      <c r="R39" s="400"/>
      <c r="S39" s="400"/>
      <c r="T39" s="400"/>
      <c r="U39" s="400"/>
      <c r="V39" s="400"/>
    </row>
  </sheetData>
  <mergeCells count="72">
    <mergeCell ref="G9:J9"/>
    <mergeCell ref="K9:N9"/>
    <mergeCell ref="K10:N10"/>
    <mergeCell ref="O9:R9"/>
    <mergeCell ref="S9:V9"/>
    <mergeCell ref="G10:J10"/>
    <mergeCell ref="O10:R10"/>
    <mergeCell ref="S10:V10"/>
    <mergeCell ref="B9:F9"/>
    <mergeCell ref="B10:F10"/>
    <mergeCell ref="B11:F11"/>
    <mergeCell ref="B12:F12"/>
    <mergeCell ref="B13:F13"/>
    <mergeCell ref="G4:V4"/>
    <mergeCell ref="G5:R5"/>
    <mergeCell ref="S5:V7"/>
    <mergeCell ref="G6:J7"/>
    <mergeCell ref="B7:F8"/>
    <mergeCell ref="K7:N7"/>
    <mergeCell ref="O7:R7"/>
    <mergeCell ref="B4:F6"/>
    <mergeCell ref="G13:J13"/>
    <mergeCell ref="K13:N13"/>
    <mergeCell ref="O13:R13"/>
    <mergeCell ref="S13:V13"/>
    <mergeCell ref="G11:J11"/>
    <mergeCell ref="K11:N11"/>
    <mergeCell ref="O11:R11"/>
    <mergeCell ref="S11:V11"/>
    <mergeCell ref="G12:J12"/>
    <mergeCell ref="K12:N12"/>
    <mergeCell ref="O12:R12"/>
    <mergeCell ref="S12:V12"/>
    <mergeCell ref="G26:V26"/>
    <mergeCell ref="B27:B29"/>
    <mergeCell ref="C27:C29"/>
    <mergeCell ref="D27:D29"/>
    <mergeCell ref="E27:E29"/>
    <mergeCell ref="F27:F29"/>
    <mergeCell ref="G27:N27"/>
    <mergeCell ref="O27:V27"/>
    <mergeCell ref="G28:N28"/>
    <mergeCell ref="O28:V28"/>
    <mergeCell ref="G29:N29"/>
    <mergeCell ref="O29:V29"/>
    <mergeCell ref="D26:F26"/>
    <mergeCell ref="B30:B34"/>
    <mergeCell ref="C30:C34"/>
    <mergeCell ref="D30:D34"/>
    <mergeCell ref="B35:B39"/>
    <mergeCell ref="C35:C39"/>
    <mergeCell ref="D35:D39"/>
    <mergeCell ref="G30:N30"/>
    <mergeCell ref="G31:N31"/>
    <mergeCell ref="G32:N32"/>
    <mergeCell ref="G33:N33"/>
    <mergeCell ref="G34:N34"/>
    <mergeCell ref="G35:N35"/>
    <mergeCell ref="G36:N36"/>
    <mergeCell ref="G37:N37"/>
    <mergeCell ref="G38:N38"/>
    <mergeCell ref="G39:N39"/>
    <mergeCell ref="O37:V37"/>
    <mergeCell ref="O38:V38"/>
    <mergeCell ref="O39:V39"/>
    <mergeCell ref="O30:V30"/>
    <mergeCell ref="O31:V31"/>
    <mergeCell ref="O32:V32"/>
    <mergeCell ref="O33:V33"/>
    <mergeCell ref="O34:V34"/>
    <mergeCell ref="O35:V35"/>
    <mergeCell ref="O36:V36"/>
  </mergeCells>
  <phoneticPr fontId="4"/>
  <pageMargins left="0.19685039370078741" right="0" top="0.59055118110236227" bottom="0.31496062992125984" header="0.31496062992125984" footer="0.19685039370078741"/>
  <pageSetup paperSize="9" orientation="portrait" r:id="rId1"/>
  <headerFooter alignWithMargins="0">
    <oddFooter>&amp;C7/7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29" r:id="rId4" name="Check Box 61">
              <controlPr defaultSize="0" autoFill="0" autoLine="0" autoPict="0">
                <anchor moveWithCells="1">
                  <from>
                    <xdr:col>18</xdr:col>
                    <xdr:colOff>219075</xdr:colOff>
                    <xdr:row>18</xdr:row>
                    <xdr:rowOff>19050</xdr:rowOff>
                  </from>
                  <to>
                    <xdr:col>21</xdr:col>
                    <xdr:colOff>323850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5" name="Check Box 62">
              <controlPr defaultSize="0" autoFill="0" autoLine="0" autoPict="0">
                <anchor moveWithCells="1">
                  <from>
                    <xdr:col>2</xdr:col>
                    <xdr:colOff>66675</xdr:colOff>
                    <xdr:row>21</xdr:row>
                    <xdr:rowOff>9525</xdr:rowOff>
                  </from>
                  <to>
                    <xdr:col>5</xdr:col>
                    <xdr:colOff>114300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6" name="Check Box 63">
              <controlPr defaultSize="0" autoFill="0" autoLine="0" autoPict="0">
                <anchor moveWithCells="1">
                  <from>
                    <xdr:col>5</xdr:col>
                    <xdr:colOff>400050</xdr:colOff>
                    <xdr:row>21</xdr:row>
                    <xdr:rowOff>9525</xdr:rowOff>
                  </from>
                  <to>
                    <xdr:col>9</xdr:col>
                    <xdr:colOff>228600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7" name="Check Box 64">
              <controlPr defaultSize="0" autoFill="0" autoLine="0" autoPict="0">
                <anchor moveWithCells="1">
                  <from>
                    <xdr:col>8</xdr:col>
                    <xdr:colOff>276225</xdr:colOff>
                    <xdr:row>22</xdr:row>
                    <xdr:rowOff>28575</xdr:rowOff>
                  </from>
                  <to>
                    <xdr:col>11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8" name="Check Box 65">
              <controlPr defaultSize="0" autoFill="0" autoLine="0" autoPict="0">
                <anchor moveWithCells="1">
                  <from>
                    <xdr:col>10</xdr:col>
                    <xdr:colOff>180975</xdr:colOff>
                    <xdr:row>21</xdr:row>
                    <xdr:rowOff>9525</xdr:rowOff>
                  </from>
                  <to>
                    <xdr:col>15</xdr:col>
                    <xdr:colOff>219075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9" name="Check Box 66">
              <controlPr defaultSize="0" autoFill="0" autoLine="0" autoPict="0">
                <anchor moveWithCells="1">
                  <from>
                    <xdr:col>11</xdr:col>
                    <xdr:colOff>133350</xdr:colOff>
                    <xdr:row>22</xdr:row>
                    <xdr:rowOff>28575</xdr:rowOff>
                  </from>
                  <to>
                    <xdr:col>13</xdr:col>
                    <xdr:colOff>190500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10" name="Check Box 67">
              <controlPr defaultSize="0" autoFill="0" autoLine="0" autoPict="0">
                <anchor moveWithCells="1" sizeWithCells="1">
                  <from>
                    <xdr:col>16</xdr:col>
                    <xdr:colOff>161925</xdr:colOff>
                    <xdr:row>21</xdr:row>
                    <xdr:rowOff>9525</xdr:rowOff>
                  </from>
                  <to>
                    <xdr:col>22</xdr:col>
                    <xdr:colOff>114300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11" name="Check Box 68">
              <controlPr defaultSize="0" autoFill="0" autoLine="0" autoPict="0">
                <anchor moveWithCells="1">
                  <from>
                    <xdr:col>2</xdr:col>
                    <xdr:colOff>66675</xdr:colOff>
                    <xdr:row>18</xdr:row>
                    <xdr:rowOff>19050</xdr:rowOff>
                  </from>
                  <to>
                    <xdr:col>5</xdr:col>
                    <xdr:colOff>180975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12" name="Check Box 69">
              <controlPr defaultSize="0" autoFill="0" autoLine="0" autoPict="0">
                <anchor moveWithCells="1">
                  <from>
                    <xdr:col>6</xdr:col>
                    <xdr:colOff>95250</xdr:colOff>
                    <xdr:row>18</xdr:row>
                    <xdr:rowOff>19050</xdr:rowOff>
                  </from>
                  <to>
                    <xdr:col>12</xdr:col>
                    <xdr:colOff>238125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13" name="Check Box 70">
              <controlPr defaultSize="0" autoFill="0" autoLine="0" autoPict="0">
                <anchor moveWithCells="1">
                  <from>
                    <xdr:col>13</xdr:col>
                    <xdr:colOff>238125</xdr:colOff>
                    <xdr:row>18</xdr:row>
                    <xdr:rowOff>19050</xdr:rowOff>
                  </from>
                  <to>
                    <xdr:col>17</xdr:col>
                    <xdr:colOff>219075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1企業名</vt:lpstr>
      <vt:lpstr>2モデル賃金(総合職)</vt:lpstr>
      <vt:lpstr>3モデル賃金 (一般職)</vt:lpstr>
      <vt:lpstr>4モデル賞与（総合職）</vt:lpstr>
      <vt:lpstr>5モデル賞与（一般職）</vt:lpstr>
      <vt:lpstr>6管理職賃金・賞与</vt:lpstr>
      <vt:lpstr>7パート・時給、退職金</vt:lpstr>
      <vt:lpstr>'1企業名'!Print_Area</vt:lpstr>
      <vt:lpstr>'2モデル賃金(総合職)'!Print_Area</vt:lpstr>
      <vt:lpstr>'3モデル賃金 (一般職)'!Print_Area</vt:lpstr>
      <vt:lpstr>'4モデル賞与（総合職）'!Print_Area</vt:lpstr>
      <vt:lpstr>'5モデル賞与（一般職）'!Print_Area</vt:lpstr>
      <vt:lpstr>'6管理職賃金・賞与'!Print_Area</vt:lpstr>
      <vt:lpstr>'7パート・時給、退職金'!Print_Area</vt:lpstr>
    </vt:vector>
  </TitlesOfParts>
  <Company>総務グループ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愛知県経営者協会</dc:creator>
  <cp:lastModifiedBy>okayasu</cp:lastModifiedBy>
  <cp:lastPrinted>2022-06-30T01:27:13Z</cp:lastPrinted>
  <dcterms:created xsi:type="dcterms:W3CDTF">2004-06-01T11:41:02Z</dcterms:created>
  <dcterms:modified xsi:type="dcterms:W3CDTF">2022-07-04T09:44:59Z</dcterms:modified>
</cp:coreProperties>
</file>